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showInkAnnotation="0" defaultThemeVersion="124226"/>
  <xr:revisionPtr revIDLastSave="0" documentId="13_ncr:1_{C843E52D-C01B-4D4C-AD91-61BA3B4B70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 класс" sheetId="22" r:id="rId1"/>
    <sheet name="6 класс" sheetId="25" r:id="rId2"/>
    <sheet name="7 класс" sheetId="24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9" l="1"/>
  <c r="J7" i="29"/>
  <c r="J6" i="29"/>
  <c r="J8" i="29"/>
  <c r="J4" i="29"/>
  <c r="J7" i="28"/>
  <c r="J12" i="28"/>
  <c r="J6" i="28"/>
  <c r="J4" i="27"/>
  <c r="J19" i="27"/>
  <c r="J22" i="27"/>
  <c r="J15" i="27"/>
  <c r="J14" i="27"/>
  <c r="J7" i="27"/>
  <c r="J5" i="27"/>
  <c r="J18" i="27"/>
  <c r="J17" i="27"/>
  <c r="J13" i="27"/>
  <c r="J10" i="27"/>
  <c r="J16" i="27"/>
  <c r="J11" i="27"/>
  <c r="J9" i="27"/>
  <c r="J6" i="27"/>
  <c r="J12" i="27"/>
  <c r="J21" i="27"/>
  <c r="J8" i="27"/>
  <c r="J20" i="27"/>
  <c r="J24" i="24"/>
  <c r="K24" i="24" s="1"/>
  <c r="J35" i="24"/>
  <c r="K35" i="24" s="1"/>
  <c r="J34" i="24"/>
  <c r="K34" i="24" s="1"/>
  <c r="J23" i="24"/>
  <c r="K23" i="24" s="1"/>
  <c r="J22" i="24"/>
  <c r="K22" i="24" s="1"/>
  <c r="J21" i="24"/>
  <c r="K21" i="24" s="1"/>
  <c r="J33" i="24"/>
  <c r="K33" i="24" s="1"/>
  <c r="J32" i="24"/>
  <c r="K32" i="24" s="1"/>
  <c r="J27" i="24"/>
  <c r="K27" i="24" s="1"/>
  <c r="J18" i="24"/>
  <c r="K18" i="24" s="1"/>
  <c r="J11" i="24"/>
  <c r="K11" i="24" s="1"/>
  <c r="J10" i="24"/>
  <c r="K10" i="24" s="1"/>
  <c r="J17" i="24"/>
  <c r="K17" i="24" s="1"/>
  <c r="J20" i="24"/>
  <c r="K20" i="24" s="1"/>
  <c r="J31" i="24"/>
  <c r="K31" i="24" s="1"/>
  <c r="J26" i="24"/>
  <c r="K26" i="24" s="1"/>
  <c r="J25" i="24"/>
  <c r="K25" i="24" s="1"/>
  <c r="J30" i="24"/>
  <c r="K30" i="24" s="1"/>
  <c r="J9" i="24"/>
  <c r="K9" i="24" s="1"/>
  <c r="J15" i="25"/>
  <c r="J12" i="25"/>
  <c r="J34" i="25"/>
  <c r="J17" i="25"/>
  <c r="J41" i="25"/>
  <c r="J40" i="25"/>
  <c r="J14" i="25"/>
  <c r="J30" i="25"/>
  <c r="J33" i="25"/>
  <c r="J38" i="25"/>
  <c r="J37" i="25"/>
  <c r="J43" i="25"/>
  <c r="J22" i="25"/>
  <c r="J32" i="25"/>
  <c r="J29" i="25"/>
  <c r="J28" i="25"/>
  <c r="J24" i="25"/>
  <c r="J47" i="25"/>
  <c r="J36" i="25"/>
  <c r="J21" i="25"/>
  <c r="J16" i="25"/>
  <c r="J23" i="25"/>
  <c r="J20" i="25"/>
  <c r="J9" i="25"/>
  <c r="J35" i="25"/>
  <c r="J27" i="25"/>
  <c r="J48" i="25"/>
  <c r="J11" i="25"/>
  <c r="J42" i="25"/>
  <c r="J46" i="25"/>
  <c r="J45" i="25"/>
  <c r="J8" i="25"/>
  <c r="J10" i="25"/>
  <c r="J6" i="25"/>
  <c r="J44" i="25"/>
  <c r="J4" i="25"/>
  <c r="J39" i="25"/>
  <c r="J18" i="25"/>
  <c r="J5" i="25"/>
  <c r="J7" i="25"/>
  <c r="J13" i="25"/>
  <c r="J19" i="25"/>
  <c r="J12" i="22" l="1"/>
  <c r="J16" i="22"/>
  <c r="J15" i="22"/>
  <c r="J14" i="22"/>
  <c r="J5" i="22"/>
  <c r="K5" i="22" s="1"/>
  <c r="J11" i="22"/>
  <c r="K11" i="22" s="1"/>
  <c r="J18" i="22"/>
  <c r="K18" i="22" s="1"/>
  <c r="J13" i="22"/>
  <c r="K13" i="22" s="1"/>
  <c r="J10" i="22"/>
  <c r="K10" i="22" s="1"/>
  <c r="J17" i="22"/>
  <c r="K17" i="22" s="1"/>
  <c r="K14" i="22"/>
  <c r="K15" i="22"/>
  <c r="K16" i="22"/>
  <c r="K12" i="22"/>
  <c r="J99" i="29"/>
  <c r="K99" i="29" s="1"/>
  <c r="J98" i="29"/>
  <c r="K98" i="29" s="1"/>
  <c r="J97" i="29"/>
  <c r="K97" i="29" s="1"/>
  <c r="J96" i="29"/>
  <c r="K96" i="29" s="1"/>
  <c r="J95" i="29"/>
  <c r="K95" i="29" s="1"/>
  <c r="J94" i="29"/>
  <c r="K94" i="29" s="1"/>
  <c r="J93" i="29"/>
  <c r="K93" i="29" s="1"/>
  <c r="J92" i="29"/>
  <c r="K92" i="29" s="1"/>
  <c r="J91" i="29"/>
  <c r="K91" i="29" s="1"/>
  <c r="J90" i="29"/>
  <c r="K90" i="29" s="1"/>
  <c r="J89" i="29"/>
  <c r="K89" i="29" s="1"/>
  <c r="J88" i="29"/>
  <c r="K88" i="29" s="1"/>
  <c r="J87" i="29"/>
  <c r="K87" i="29" s="1"/>
  <c r="J86" i="29"/>
  <c r="K86" i="29" s="1"/>
  <c r="J85" i="29"/>
  <c r="K85" i="29" s="1"/>
  <c r="J84" i="29"/>
  <c r="K84" i="29" s="1"/>
  <c r="J83" i="29"/>
  <c r="K83" i="29" s="1"/>
  <c r="J82" i="29"/>
  <c r="K82" i="29" s="1"/>
  <c r="J81" i="29"/>
  <c r="K81" i="29" s="1"/>
  <c r="J80" i="29"/>
  <c r="K80" i="29" s="1"/>
  <c r="J79" i="29"/>
  <c r="K79" i="29" s="1"/>
  <c r="J78" i="29"/>
  <c r="K78" i="29" s="1"/>
  <c r="J77" i="29"/>
  <c r="K77" i="29" s="1"/>
  <c r="J76" i="29"/>
  <c r="K76" i="29" s="1"/>
  <c r="J75" i="29"/>
  <c r="K75" i="29" s="1"/>
  <c r="J74" i="29"/>
  <c r="K74" i="29" s="1"/>
  <c r="J73" i="29"/>
  <c r="K73" i="29" s="1"/>
  <c r="J72" i="29"/>
  <c r="K72" i="29" s="1"/>
  <c r="J71" i="29"/>
  <c r="K71" i="29" s="1"/>
  <c r="J70" i="29"/>
  <c r="K70" i="29" s="1"/>
  <c r="J69" i="29"/>
  <c r="K69" i="29" s="1"/>
  <c r="J68" i="29"/>
  <c r="K68" i="29" s="1"/>
  <c r="J67" i="29"/>
  <c r="K67" i="29" s="1"/>
  <c r="J66" i="29"/>
  <c r="K66" i="29" s="1"/>
  <c r="J65" i="29"/>
  <c r="K65" i="29" s="1"/>
  <c r="J64" i="29"/>
  <c r="K64" i="29" s="1"/>
  <c r="J63" i="29"/>
  <c r="K63" i="29" s="1"/>
  <c r="J62" i="29"/>
  <c r="K62" i="29" s="1"/>
  <c r="J61" i="29"/>
  <c r="K61" i="29" s="1"/>
  <c r="J60" i="29"/>
  <c r="K60" i="29" s="1"/>
  <c r="J59" i="29"/>
  <c r="K59" i="29" s="1"/>
  <c r="J58" i="29"/>
  <c r="K58" i="29" s="1"/>
  <c r="J57" i="29"/>
  <c r="K57" i="29" s="1"/>
  <c r="J56" i="29"/>
  <c r="K56" i="29" s="1"/>
  <c r="J55" i="29"/>
  <c r="K55" i="29" s="1"/>
  <c r="J54" i="29"/>
  <c r="K54" i="29" s="1"/>
  <c r="J53" i="29"/>
  <c r="K53" i="29" s="1"/>
  <c r="J52" i="29"/>
  <c r="K52" i="29" s="1"/>
  <c r="J51" i="29"/>
  <c r="K51" i="29" s="1"/>
  <c r="J50" i="29"/>
  <c r="K50" i="29" s="1"/>
  <c r="J49" i="29"/>
  <c r="K49" i="29" s="1"/>
  <c r="J48" i="29"/>
  <c r="K48" i="29" s="1"/>
  <c r="J47" i="29"/>
  <c r="K47" i="29" s="1"/>
  <c r="J46" i="29"/>
  <c r="K46" i="29" s="1"/>
  <c r="J45" i="29"/>
  <c r="K45" i="29" s="1"/>
  <c r="J44" i="29"/>
  <c r="K44" i="29" s="1"/>
  <c r="J43" i="29"/>
  <c r="K43" i="29" s="1"/>
  <c r="J42" i="29"/>
  <c r="K42" i="29" s="1"/>
  <c r="J41" i="29"/>
  <c r="K41" i="29" s="1"/>
  <c r="J40" i="29"/>
  <c r="K40" i="29" s="1"/>
  <c r="J39" i="29"/>
  <c r="K39" i="29" s="1"/>
  <c r="J38" i="29"/>
  <c r="K38" i="29" s="1"/>
  <c r="J37" i="29"/>
  <c r="K37" i="29" s="1"/>
  <c r="J36" i="29"/>
  <c r="K36" i="29" s="1"/>
  <c r="J35" i="29"/>
  <c r="K35" i="29" s="1"/>
  <c r="J34" i="29"/>
  <c r="K34" i="29" s="1"/>
  <c r="J33" i="29"/>
  <c r="K33" i="29" s="1"/>
  <c r="J32" i="29"/>
  <c r="K32" i="29" s="1"/>
  <c r="J31" i="29"/>
  <c r="K31" i="29" s="1"/>
  <c r="J30" i="29"/>
  <c r="K30" i="29" s="1"/>
  <c r="J29" i="29"/>
  <c r="K29" i="29" s="1"/>
  <c r="J28" i="29"/>
  <c r="K28" i="29" s="1"/>
  <c r="J27" i="29"/>
  <c r="K27" i="29" s="1"/>
  <c r="J26" i="29"/>
  <c r="K26" i="29" s="1"/>
  <c r="J25" i="29"/>
  <c r="K25" i="29" s="1"/>
  <c r="J24" i="29"/>
  <c r="K24" i="29" s="1"/>
  <c r="J23" i="29"/>
  <c r="K23" i="29" s="1"/>
  <c r="J22" i="29"/>
  <c r="K22" i="29" s="1"/>
  <c r="J21" i="29"/>
  <c r="K21" i="29" s="1"/>
  <c r="J20" i="29"/>
  <c r="K20" i="29" s="1"/>
  <c r="J19" i="29"/>
  <c r="K19" i="29" s="1"/>
  <c r="J18" i="29"/>
  <c r="K18" i="29" s="1"/>
  <c r="J17" i="29"/>
  <c r="K17" i="29" s="1"/>
  <c r="J16" i="29"/>
  <c r="K16" i="29" s="1"/>
  <c r="J15" i="29"/>
  <c r="K15" i="29" s="1"/>
  <c r="J14" i="29"/>
  <c r="K14" i="29" s="1"/>
  <c r="J13" i="29"/>
  <c r="K13" i="29" s="1"/>
  <c r="J12" i="29"/>
  <c r="K12" i="29" s="1"/>
  <c r="J11" i="29"/>
  <c r="K11" i="29" s="1"/>
  <c r="J10" i="29"/>
  <c r="K10" i="29" s="1"/>
  <c r="J9" i="29"/>
  <c r="K9" i="29" s="1"/>
  <c r="K5" i="29"/>
  <c r="K7" i="29"/>
  <c r="K6" i="29"/>
  <c r="K8" i="29"/>
  <c r="K4" i="29"/>
  <c r="J99" i="28"/>
  <c r="K99" i="28" s="1"/>
  <c r="J98" i="28"/>
  <c r="K98" i="28" s="1"/>
  <c r="J97" i="28"/>
  <c r="K97" i="28" s="1"/>
  <c r="J96" i="28"/>
  <c r="K96" i="28" s="1"/>
  <c r="J95" i="28"/>
  <c r="K95" i="28" s="1"/>
  <c r="J94" i="28"/>
  <c r="K94" i="28" s="1"/>
  <c r="J93" i="28"/>
  <c r="K93" i="28" s="1"/>
  <c r="J92" i="28"/>
  <c r="K92" i="28" s="1"/>
  <c r="J91" i="28"/>
  <c r="K91" i="28" s="1"/>
  <c r="J90" i="28"/>
  <c r="K90" i="28" s="1"/>
  <c r="J89" i="28"/>
  <c r="K89" i="28" s="1"/>
  <c r="J88" i="28"/>
  <c r="K88" i="28" s="1"/>
  <c r="J87" i="28"/>
  <c r="K87" i="28" s="1"/>
  <c r="J86" i="28"/>
  <c r="K86" i="28" s="1"/>
  <c r="J85" i="28"/>
  <c r="K85" i="28" s="1"/>
  <c r="J84" i="28"/>
  <c r="K84" i="28" s="1"/>
  <c r="J83" i="28"/>
  <c r="K83" i="28" s="1"/>
  <c r="J82" i="28"/>
  <c r="K82" i="28" s="1"/>
  <c r="J81" i="28"/>
  <c r="K81" i="28" s="1"/>
  <c r="J80" i="28"/>
  <c r="K80" i="28" s="1"/>
  <c r="J79" i="28"/>
  <c r="K79" i="28" s="1"/>
  <c r="J78" i="28"/>
  <c r="K78" i="28" s="1"/>
  <c r="J77" i="28"/>
  <c r="K77" i="28" s="1"/>
  <c r="J76" i="28"/>
  <c r="K76" i="28" s="1"/>
  <c r="J75" i="28"/>
  <c r="K75" i="28" s="1"/>
  <c r="J74" i="28"/>
  <c r="K74" i="28" s="1"/>
  <c r="J73" i="28"/>
  <c r="K73" i="28" s="1"/>
  <c r="J72" i="28"/>
  <c r="K72" i="28" s="1"/>
  <c r="J71" i="28"/>
  <c r="K71" i="28" s="1"/>
  <c r="J70" i="28"/>
  <c r="K70" i="28" s="1"/>
  <c r="J69" i="28"/>
  <c r="K69" i="28" s="1"/>
  <c r="J68" i="28"/>
  <c r="K68" i="28" s="1"/>
  <c r="J67" i="28"/>
  <c r="K67" i="28" s="1"/>
  <c r="J66" i="28"/>
  <c r="K66" i="28" s="1"/>
  <c r="J65" i="28"/>
  <c r="K65" i="28" s="1"/>
  <c r="J64" i="28"/>
  <c r="K64" i="28" s="1"/>
  <c r="J63" i="28"/>
  <c r="K63" i="28" s="1"/>
  <c r="J62" i="28"/>
  <c r="K62" i="28" s="1"/>
  <c r="J61" i="28"/>
  <c r="K61" i="28" s="1"/>
  <c r="J60" i="28"/>
  <c r="K60" i="28" s="1"/>
  <c r="J59" i="28"/>
  <c r="K59" i="28" s="1"/>
  <c r="J58" i="28"/>
  <c r="K58" i="28" s="1"/>
  <c r="J57" i="28"/>
  <c r="K57" i="28" s="1"/>
  <c r="J56" i="28"/>
  <c r="K56" i="28" s="1"/>
  <c r="J55" i="28"/>
  <c r="K55" i="28" s="1"/>
  <c r="J54" i="28"/>
  <c r="K54" i="28" s="1"/>
  <c r="J53" i="28"/>
  <c r="K53" i="28" s="1"/>
  <c r="J52" i="28"/>
  <c r="K52" i="28" s="1"/>
  <c r="J51" i="28"/>
  <c r="K51" i="28" s="1"/>
  <c r="J50" i="28"/>
  <c r="K50" i="28" s="1"/>
  <c r="J49" i="28"/>
  <c r="K49" i="28" s="1"/>
  <c r="J48" i="28"/>
  <c r="K48" i="28" s="1"/>
  <c r="J47" i="28"/>
  <c r="K47" i="28" s="1"/>
  <c r="J46" i="28"/>
  <c r="K46" i="28" s="1"/>
  <c r="J45" i="28"/>
  <c r="K45" i="28" s="1"/>
  <c r="J44" i="28"/>
  <c r="K44" i="28" s="1"/>
  <c r="J43" i="28"/>
  <c r="K43" i="28" s="1"/>
  <c r="J42" i="28"/>
  <c r="K42" i="28" s="1"/>
  <c r="J41" i="28"/>
  <c r="K41" i="28" s="1"/>
  <c r="J40" i="28"/>
  <c r="K40" i="28" s="1"/>
  <c r="J39" i="28"/>
  <c r="K39" i="28" s="1"/>
  <c r="J38" i="28"/>
  <c r="K38" i="28" s="1"/>
  <c r="J37" i="28"/>
  <c r="K37" i="28" s="1"/>
  <c r="J36" i="28"/>
  <c r="K36" i="28" s="1"/>
  <c r="J35" i="28"/>
  <c r="K35" i="28" s="1"/>
  <c r="J34" i="28"/>
  <c r="K34" i="28" s="1"/>
  <c r="J33" i="28"/>
  <c r="K33" i="28" s="1"/>
  <c r="J32" i="28"/>
  <c r="K32" i="28" s="1"/>
  <c r="J31" i="28"/>
  <c r="K31" i="28" s="1"/>
  <c r="J30" i="28"/>
  <c r="K30" i="28" s="1"/>
  <c r="J29" i="28"/>
  <c r="K29" i="28" s="1"/>
  <c r="J28" i="28"/>
  <c r="K28" i="28" s="1"/>
  <c r="J27" i="28"/>
  <c r="K27" i="28" s="1"/>
  <c r="J26" i="28"/>
  <c r="K26" i="28" s="1"/>
  <c r="J25" i="28"/>
  <c r="K25" i="28" s="1"/>
  <c r="J24" i="28"/>
  <c r="K24" i="28" s="1"/>
  <c r="J23" i="28"/>
  <c r="K23" i="28" s="1"/>
  <c r="J22" i="28"/>
  <c r="K22" i="28" s="1"/>
  <c r="J21" i="28"/>
  <c r="K21" i="28" s="1"/>
  <c r="J20" i="28"/>
  <c r="K20" i="28" s="1"/>
  <c r="J19" i="28"/>
  <c r="K19" i="28" s="1"/>
  <c r="J18" i="28"/>
  <c r="K18" i="28" s="1"/>
  <c r="J17" i="28"/>
  <c r="K17" i="28" s="1"/>
  <c r="J16" i="28"/>
  <c r="K16" i="28" s="1"/>
  <c r="J15" i="28"/>
  <c r="K15" i="28" s="1"/>
  <c r="J14" i="28"/>
  <c r="K14" i="28" s="1"/>
  <c r="J13" i="28"/>
  <c r="K13" i="28" s="1"/>
  <c r="K7" i="28"/>
  <c r="K12" i="28"/>
  <c r="K6" i="28"/>
  <c r="J5" i="28"/>
  <c r="K5" i="28" s="1"/>
  <c r="J11" i="28"/>
  <c r="K11" i="28" s="1"/>
  <c r="J9" i="28"/>
  <c r="K9" i="28" s="1"/>
  <c r="J10" i="28"/>
  <c r="K10" i="28" s="1"/>
  <c r="J8" i="28"/>
  <c r="K8" i="28" s="1"/>
  <c r="J4" i="28"/>
  <c r="K4" i="28" s="1"/>
  <c r="J99" i="27"/>
  <c r="K99" i="27" s="1"/>
  <c r="J98" i="27"/>
  <c r="K98" i="27" s="1"/>
  <c r="J97" i="27"/>
  <c r="K97" i="27" s="1"/>
  <c r="J96" i="27"/>
  <c r="K96" i="27" s="1"/>
  <c r="J95" i="27"/>
  <c r="K95" i="27" s="1"/>
  <c r="J94" i="27"/>
  <c r="K94" i="27" s="1"/>
  <c r="J93" i="27"/>
  <c r="K93" i="27" s="1"/>
  <c r="J92" i="27"/>
  <c r="K92" i="27" s="1"/>
  <c r="J91" i="27"/>
  <c r="K91" i="27" s="1"/>
  <c r="J90" i="27"/>
  <c r="K90" i="27" s="1"/>
  <c r="J89" i="27"/>
  <c r="K89" i="27" s="1"/>
  <c r="J88" i="27"/>
  <c r="K88" i="27" s="1"/>
  <c r="K87" i="27"/>
  <c r="J87" i="27"/>
  <c r="J86" i="27"/>
  <c r="K86" i="27" s="1"/>
  <c r="J85" i="27"/>
  <c r="K85" i="27" s="1"/>
  <c r="J84" i="27"/>
  <c r="K84" i="27" s="1"/>
  <c r="J83" i="27"/>
  <c r="K83" i="27" s="1"/>
  <c r="J82" i="27"/>
  <c r="K82" i="27" s="1"/>
  <c r="J81" i="27"/>
  <c r="K81" i="27" s="1"/>
  <c r="J80" i="27"/>
  <c r="K80" i="27" s="1"/>
  <c r="J79" i="27"/>
  <c r="K79" i="27" s="1"/>
  <c r="J78" i="27"/>
  <c r="K78" i="27" s="1"/>
  <c r="J77" i="27"/>
  <c r="K77" i="27" s="1"/>
  <c r="J76" i="27"/>
  <c r="K76" i="27" s="1"/>
  <c r="J75" i="27"/>
  <c r="K75" i="27" s="1"/>
  <c r="J74" i="27"/>
  <c r="K74" i="27" s="1"/>
  <c r="J73" i="27"/>
  <c r="K73" i="27" s="1"/>
  <c r="J72" i="27"/>
  <c r="K72" i="27" s="1"/>
  <c r="J71" i="27"/>
  <c r="K71" i="27" s="1"/>
  <c r="J70" i="27"/>
  <c r="K70" i="27" s="1"/>
  <c r="J69" i="27"/>
  <c r="K69" i="27" s="1"/>
  <c r="J68" i="27"/>
  <c r="K68" i="27" s="1"/>
  <c r="J67" i="27"/>
  <c r="K67" i="27" s="1"/>
  <c r="J66" i="27"/>
  <c r="K66" i="27" s="1"/>
  <c r="J65" i="27"/>
  <c r="K65" i="27" s="1"/>
  <c r="J64" i="27"/>
  <c r="K64" i="27" s="1"/>
  <c r="J63" i="27"/>
  <c r="K63" i="27" s="1"/>
  <c r="J62" i="27"/>
  <c r="K62" i="27" s="1"/>
  <c r="J61" i="27"/>
  <c r="K61" i="27" s="1"/>
  <c r="J60" i="27"/>
  <c r="K60" i="27" s="1"/>
  <c r="J59" i="27"/>
  <c r="K59" i="27" s="1"/>
  <c r="J58" i="27"/>
  <c r="K58" i="27" s="1"/>
  <c r="J57" i="27"/>
  <c r="K57" i="27" s="1"/>
  <c r="J56" i="27"/>
  <c r="K56" i="27" s="1"/>
  <c r="J55" i="27"/>
  <c r="K55" i="27" s="1"/>
  <c r="J54" i="27"/>
  <c r="K54" i="27" s="1"/>
  <c r="J53" i="27"/>
  <c r="K53" i="27" s="1"/>
  <c r="J52" i="27"/>
  <c r="K52" i="27" s="1"/>
  <c r="J51" i="27"/>
  <c r="K51" i="27" s="1"/>
  <c r="J50" i="27"/>
  <c r="K50" i="27" s="1"/>
  <c r="J49" i="27"/>
  <c r="K49" i="27" s="1"/>
  <c r="J48" i="27"/>
  <c r="K48" i="27" s="1"/>
  <c r="K47" i="27"/>
  <c r="J47" i="27"/>
  <c r="J46" i="27"/>
  <c r="K46" i="27" s="1"/>
  <c r="J45" i="27"/>
  <c r="K45" i="27" s="1"/>
  <c r="J44" i="27"/>
  <c r="K44" i="27" s="1"/>
  <c r="J43" i="27"/>
  <c r="K43" i="27" s="1"/>
  <c r="J42" i="27"/>
  <c r="K42" i="27" s="1"/>
  <c r="J41" i="27"/>
  <c r="K41" i="27" s="1"/>
  <c r="J40" i="27"/>
  <c r="K40" i="27" s="1"/>
  <c r="J39" i="27"/>
  <c r="K39" i="27" s="1"/>
  <c r="J38" i="27"/>
  <c r="K38" i="27" s="1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K31" i="27" s="1"/>
  <c r="J30" i="27"/>
  <c r="K30" i="27" s="1"/>
  <c r="J29" i="27"/>
  <c r="K29" i="27" s="1"/>
  <c r="J28" i="27"/>
  <c r="K28" i="27" s="1"/>
  <c r="J27" i="27"/>
  <c r="K27" i="27" s="1"/>
  <c r="J26" i="27"/>
  <c r="K26" i="27" s="1"/>
  <c r="J25" i="27"/>
  <c r="K25" i="27" s="1"/>
  <c r="J24" i="27"/>
  <c r="K24" i="27" s="1"/>
  <c r="K23" i="27"/>
  <c r="J23" i="27"/>
  <c r="K4" i="27"/>
  <c r="K19" i="27"/>
  <c r="K22" i="27"/>
  <c r="K15" i="27"/>
  <c r="K14" i="27"/>
  <c r="K7" i="27"/>
  <c r="K5" i="27"/>
  <c r="K18" i="27"/>
  <c r="K17" i="27"/>
  <c r="K13" i="27"/>
  <c r="K10" i="27"/>
  <c r="K16" i="27"/>
  <c r="K11" i="27"/>
  <c r="K9" i="27"/>
  <c r="K6" i="27"/>
  <c r="K12" i="27"/>
  <c r="K21" i="27"/>
  <c r="K8" i="27"/>
  <c r="K20" i="27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5" i="26"/>
  <c r="K5" i="26" s="1"/>
  <c r="J10" i="26"/>
  <c r="K10" i="26" s="1"/>
  <c r="J4" i="26"/>
  <c r="K4" i="26" s="1"/>
  <c r="J11" i="26"/>
  <c r="K11" i="26" s="1"/>
  <c r="J6" i="26"/>
  <c r="K6" i="26" s="1"/>
  <c r="J7" i="26"/>
  <c r="K7" i="26" s="1"/>
  <c r="J8" i="26"/>
  <c r="K8" i="26" s="1"/>
  <c r="J9" i="26"/>
  <c r="K9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26" i="25"/>
  <c r="K26" i="25" s="1"/>
  <c r="J31" i="25"/>
  <c r="K31" i="25" s="1"/>
  <c r="K15" i="25"/>
  <c r="K12" i="25"/>
  <c r="K34" i="25"/>
  <c r="K17" i="25"/>
  <c r="K41" i="25"/>
  <c r="K40" i="25"/>
  <c r="K14" i="25"/>
  <c r="K30" i="25"/>
  <c r="K33" i="25"/>
  <c r="K25" i="25"/>
  <c r="K38" i="25"/>
  <c r="K37" i="25"/>
  <c r="K43" i="25"/>
  <c r="K22" i="25"/>
  <c r="K32" i="25"/>
  <c r="K29" i="25"/>
  <c r="K28" i="25"/>
  <c r="K24" i="25"/>
  <c r="K47" i="25"/>
  <c r="K36" i="25"/>
  <c r="K21" i="25"/>
  <c r="K16" i="25"/>
  <c r="K23" i="25"/>
  <c r="K20" i="25"/>
  <c r="K9" i="25"/>
  <c r="K35" i="25"/>
  <c r="K27" i="25"/>
  <c r="K48" i="25"/>
  <c r="K11" i="25"/>
  <c r="K42" i="25"/>
  <c r="K46" i="25"/>
  <c r="K45" i="25"/>
  <c r="K8" i="25"/>
  <c r="K10" i="25"/>
  <c r="K6" i="25"/>
  <c r="K44" i="25"/>
  <c r="K4" i="25"/>
  <c r="K39" i="25"/>
  <c r="K18" i="25"/>
  <c r="K5" i="25"/>
  <c r="K7" i="25"/>
  <c r="K13" i="25"/>
  <c r="K19" i="25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K82" i="24"/>
  <c r="J82" i="24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19" i="24"/>
  <c r="K19" i="24" s="1"/>
  <c r="J29" i="24"/>
  <c r="K29" i="24" s="1"/>
  <c r="J28" i="24"/>
  <c r="K28" i="24" s="1"/>
  <c r="J16" i="24"/>
  <c r="K16" i="24" s="1"/>
  <c r="J5" i="24"/>
  <c r="K5" i="24" s="1"/>
  <c r="J8" i="24"/>
  <c r="K8" i="24" s="1"/>
  <c r="J4" i="24"/>
  <c r="K4" i="24" s="1"/>
  <c r="J15" i="24"/>
  <c r="K15" i="24" s="1"/>
  <c r="J7" i="24"/>
  <c r="K7" i="24" s="1"/>
  <c r="J14" i="24"/>
  <c r="K14" i="24" s="1"/>
  <c r="J6" i="24"/>
  <c r="K6" i="24" s="1"/>
  <c r="J13" i="24"/>
  <c r="K13" i="24" s="1"/>
  <c r="J12" i="24"/>
  <c r="K12" i="24" s="1"/>
  <c r="J98" i="22" l="1"/>
  <c r="J99" i="22"/>
  <c r="J7" i="22"/>
  <c r="J9" i="22"/>
  <c r="J8" i="22"/>
  <c r="J6" i="22"/>
  <c r="J4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K7" i="22" l="1"/>
  <c r="K9" i="22"/>
  <c r="K8" i="22"/>
  <c r="K6" i="22"/>
  <c r="K4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</calcChain>
</file>

<file path=xl/sharedStrings.xml><?xml version="1.0" encoding="utf-8"?>
<sst xmlns="http://schemas.openxmlformats.org/spreadsheetml/2006/main" count="774" uniqueCount="191">
  <si>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</si>
  <si>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</si>
  <si>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</si>
  <si>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</si>
  <si>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</si>
  <si>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</si>
  <si>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</si>
  <si>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</si>
  <si>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</si>
  <si>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</si>
  <si>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</si>
  <si>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</si>
  <si>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</si>
  <si>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</si>
  <si>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</si>
  <si>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</si>
  <si>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</si>
  <si>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</si>
  <si>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</si>
  <si>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</si>
  <si>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</si>
  <si>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</si>
  <si>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</si>
  <si>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</si>
  <si>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</si>
  <si>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</si>
  <si>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</si>
  <si>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английскому языку</t>
  </si>
  <si>
    <t>5 класс</t>
  </si>
  <si>
    <t>Аудирование</t>
  </si>
  <si>
    <t>Чтение</t>
  </si>
  <si>
    <t>Грамматика и лексика</t>
  </si>
  <si>
    <t>Письмо</t>
  </si>
  <si>
    <t>6 класс</t>
  </si>
  <si>
    <t>7 класс</t>
  </si>
  <si>
    <t>8 класс</t>
  </si>
  <si>
    <t>9 класс</t>
  </si>
  <si>
    <t>10 класс</t>
  </si>
  <si>
    <t>11 класс</t>
  </si>
  <si>
    <t>Калинина Милена Сергеевна</t>
  </si>
  <si>
    <t>Гуревич Ульяна Константиновна</t>
  </si>
  <si>
    <t>Дудова Софья Олеговна</t>
  </si>
  <si>
    <t>Агамирова Дарина Александровна</t>
  </si>
  <si>
    <t>Вергасова Карина Равильевна</t>
  </si>
  <si>
    <t>Груницкий Ярослав Александрович</t>
  </si>
  <si>
    <t>Круглей Роман Николаевич</t>
  </si>
  <si>
    <t>Каптяев Владислав Павлович</t>
  </si>
  <si>
    <t>Клименко Кристина Валерьевна</t>
  </si>
  <si>
    <t>Халитов Михаил Русланович</t>
  </si>
  <si>
    <t>Семкив Стефан Станиславович</t>
  </si>
  <si>
    <t>Кузовлев Даниил Романович</t>
  </si>
  <si>
    <t>Приходько Софья Андреевна</t>
  </si>
  <si>
    <t>Мяндин Матвей Андреевич</t>
  </si>
  <si>
    <t>Шестаков Мирон Гаврилович</t>
  </si>
  <si>
    <t>Андреев Кирилл Родионович</t>
  </si>
  <si>
    <t>Литвиненко Виталий Евгеньевич</t>
  </si>
  <si>
    <t>Саламашенко Лилия Александровна</t>
  </si>
  <si>
    <t>6В</t>
  </si>
  <si>
    <t>Метелкин Кирилл Владимирович</t>
  </si>
  <si>
    <t>Сабирова Мээрим Зикириевна</t>
  </si>
  <si>
    <t xml:space="preserve">Канева Ангелина </t>
  </si>
  <si>
    <t>Семкив Надежда Станиславовна</t>
  </si>
  <si>
    <t>Пирожникова Людмила</t>
  </si>
  <si>
    <t>Гетман Алёна Николаевна</t>
  </si>
  <si>
    <t>Поливин Данил Вячаславович</t>
  </si>
  <si>
    <t>Таушев Андрей Николаевич</t>
  </si>
  <si>
    <t>Рзаева Мира Мамедовна</t>
  </si>
  <si>
    <t>Мусаева Зара Нурлановна</t>
  </si>
  <si>
    <t>Халитова Дарья Руслановна</t>
  </si>
  <si>
    <t>Шадренко Руслан Денисович</t>
  </si>
  <si>
    <t>Жарук Анна Владимировна</t>
  </si>
  <si>
    <t>Котенева Кристина Денисовна</t>
  </si>
  <si>
    <t>6А</t>
  </si>
  <si>
    <t>Пустовая Екатерина Юрьевна</t>
  </si>
  <si>
    <t>Кориева Шукрия Джахонгировна</t>
  </si>
  <si>
    <t>Кузнецова Василиса Алексеевна</t>
  </si>
  <si>
    <t>Кабрин Дмитрий Романович</t>
  </si>
  <si>
    <t>Устимчук Екатерина Евгеньевна</t>
  </si>
  <si>
    <t>6Б</t>
  </si>
  <si>
    <t>Сементовская Анна Евгеньевна</t>
  </si>
  <si>
    <t>Ибрагимов Роман Романович</t>
  </si>
  <si>
    <t>Лобачева Анастасия Александровна</t>
  </si>
  <si>
    <t>Рожкова Виктория Алексеевна</t>
  </si>
  <si>
    <t>Жаврид Милана Вячеславовна</t>
  </si>
  <si>
    <t>Некрасова Янина Вадимовна</t>
  </si>
  <si>
    <t>Попшой Максим Александрович</t>
  </si>
  <si>
    <t>Бахтин Артем Андреевич</t>
  </si>
  <si>
    <t>Олейников Роман Сергеевич</t>
  </si>
  <si>
    <t>Мокерова Ульяна Яковлевна</t>
  </si>
  <si>
    <t>Титарь Владимир Сергеевич</t>
  </si>
  <si>
    <t>Дворцов Марк Сергеевич</t>
  </si>
  <si>
    <t>Фурман Арина Андреевна</t>
  </si>
  <si>
    <t>Ильясова Мадина Замирбековна</t>
  </si>
  <si>
    <t>Логутов Денис Владимирович</t>
  </si>
  <si>
    <t>Исомидинов Али Дилшодбекович</t>
  </si>
  <si>
    <t>Солодухин Константин Сергеевич</t>
  </si>
  <si>
    <t>Карелина Ульяна Евгеньевна</t>
  </si>
  <si>
    <t>Рябчиков Савелий Евгеньевич</t>
  </si>
  <si>
    <t>Родина Екатерина Ильинична</t>
  </si>
  <si>
    <t>Марцинкявючите Эмилия Артуровна</t>
  </si>
  <si>
    <t>Шмарев Артем Александрович</t>
  </si>
  <si>
    <t>Харитонова Евгения Алексеевна</t>
  </si>
  <si>
    <t>Таранова Виктория Олеговна</t>
  </si>
  <si>
    <t>Минигалиева Аделия Эльдаровна</t>
  </si>
  <si>
    <t>Амари Теймураз Броевич</t>
  </si>
  <si>
    <t>Михалькова Алина Станиславовна</t>
  </si>
  <si>
    <t>Краснокутский Егор Вадимович</t>
  </si>
  <si>
    <t>7А</t>
  </si>
  <si>
    <t>Хатанзейский Максим Александрович</t>
  </si>
  <si>
    <t>Мищенко Алена Александровна</t>
  </si>
  <si>
    <t>Романова Арина Денисовна</t>
  </si>
  <si>
    <t>Горохова Дарья Геннадьевна</t>
  </si>
  <si>
    <t>Чуев Даниил Вадимович</t>
  </si>
  <si>
    <t>Гущин Роман Иванович</t>
  </si>
  <si>
    <t>Усманова Жасмина Абдувахабовна</t>
  </si>
  <si>
    <t>7Б</t>
  </si>
  <si>
    <t>Волошенко Софья Валерьевна</t>
  </si>
  <si>
    <t>Швецова Ярослава Алексеевна</t>
  </si>
  <si>
    <t>Исламова Лейла Зауровна</t>
  </si>
  <si>
    <t>Зинченко Элеонора Анатольевна</t>
  </si>
  <si>
    <t>Янкова Алиса Сергеевна</t>
  </si>
  <si>
    <t>Суханова Виктория Александровна</t>
  </si>
  <si>
    <t>Кашин Данил Иванович</t>
  </si>
  <si>
    <t>Волков Даниил Игоревич</t>
  </si>
  <si>
    <t>Кувшинов Максим Витальевич</t>
  </si>
  <si>
    <t>Шумаков Леонид Дмитриевич</t>
  </si>
  <si>
    <t>Имамов Тимур Расим оглы</t>
  </si>
  <si>
    <t>Джурко Николай Сергеевич</t>
  </si>
  <si>
    <t>Юлдошева Рухшона Хайдарджановна</t>
  </si>
  <si>
    <t>Тимофеев Александр Сергеевич</t>
  </si>
  <si>
    <t>Логинова Валерия Андреевна</t>
  </si>
  <si>
    <t>Нечипорук Полина Александровна</t>
  </si>
  <si>
    <t>9Б</t>
  </si>
  <si>
    <t>Воробьева Дарина Александровна</t>
  </si>
  <si>
    <t>Слойко Данил Иванович</t>
  </si>
  <si>
    <t>Груницкая Кира Александровна</t>
  </si>
  <si>
    <t>Горбачева Варвара Романовна</t>
  </si>
  <si>
    <t>Диденко Ангелина Арсеновна</t>
  </si>
  <si>
    <t>Пичугин Даниил Александрович</t>
  </si>
  <si>
    <t>Харина Александра Михайловна</t>
  </si>
  <si>
    <t>Бардык Алиса Алексеевна</t>
  </si>
  <si>
    <t>Сергеева Варвара Романовна</t>
  </si>
  <si>
    <t>Смирнова Полина Викторовна</t>
  </si>
  <si>
    <t>Сухомлинов Александр Артемович</t>
  </si>
  <si>
    <t>Рзаев Руслан Мамедович</t>
  </si>
  <si>
    <t>Пуцер Демьян Владимирович</t>
  </si>
  <si>
    <t>Баграмян Давид Артурович</t>
  </si>
  <si>
    <t>Коряковский Дмитрий Юрьевич</t>
  </si>
  <si>
    <t>Каныбек Айсель Каныбековна</t>
  </si>
  <si>
    <t>Туркина Злата Александровна</t>
  </si>
  <si>
    <t>9В</t>
  </si>
  <si>
    <t>победитель</t>
  </si>
  <si>
    <t>участник</t>
  </si>
  <si>
    <t>Волынчук Юлия Романовна</t>
  </si>
  <si>
    <t>Хлынова Татьяна Александровна</t>
  </si>
  <si>
    <t>Квашина София Романовна</t>
  </si>
  <si>
    <t>Бахтин Андрей Юрьевич</t>
  </si>
  <si>
    <t>призер</t>
  </si>
  <si>
    <t>Гинс Екатерина Леонидовна</t>
  </si>
  <si>
    <t>Солонец Олеся Юрьевна</t>
  </si>
  <si>
    <t>Погорелова Алиса Андреевна</t>
  </si>
  <si>
    <t>Бублик Дарья Артемовна</t>
  </si>
  <si>
    <t>Рязанова Елизавета Вячеславовна</t>
  </si>
  <si>
    <t>5А</t>
  </si>
  <si>
    <t>8А</t>
  </si>
  <si>
    <t>8Б</t>
  </si>
  <si>
    <t>8В</t>
  </si>
  <si>
    <t>Жилина Таисия Артемовна</t>
  </si>
  <si>
    <t>Подорова Мария Александровна</t>
  </si>
  <si>
    <t>Саламашенко Даниил Александрович</t>
  </si>
  <si>
    <t>Примаченко Ева Васильевна</t>
  </si>
  <si>
    <t>Краснятова Виктория Ивановна</t>
  </si>
  <si>
    <t>Курбатов Егор Константинович</t>
  </si>
  <si>
    <t>Кулик Максим Витальевич</t>
  </si>
  <si>
    <t>Викарчук Арсений Артемович</t>
  </si>
  <si>
    <t>Онуфрийчук Юлия Романовна</t>
  </si>
  <si>
    <t>Мручок Мирослав Максимович</t>
  </si>
  <si>
    <t>Журавлева Юлия Витальевна</t>
  </si>
  <si>
    <t>Фахретдинов Даниэль Русланович</t>
  </si>
  <si>
    <t>Пигач Анастасия Владимировна</t>
  </si>
  <si>
    <t>Крылова Эмилия Юрьевна</t>
  </si>
  <si>
    <t>Баракова Яна Александровна</t>
  </si>
  <si>
    <t>Тимофеева Екатерина Валерьевна</t>
  </si>
  <si>
    <t>Демихов Михаил Андреевич</t>
  </si>
  <si>
    <t>Исабекова Валерия Руслановна</t>
  </si>
  <si>
    <t>Князь Марк Евгеньевич</t>
  </si>
  <si>
    <t>Жигалов Василий Даниилович</t>
  </si>
  <si>
    <t>Седунов Игорь Павлович</t>
  </si>
  <si>
    <t>Андреева Варвара Родионовна</t>
  </si>
  <si>
    <t>Никифоров Святослав Игоревич</t>
  </si>
  <si>
    <t>Крошихина Елизавета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</si>
</sst>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zoomScaleNormal="100" workbookViewId="0">
      <selection activeCell="N17" sqref="N17:N18"/>
    </sheetView>
  </sheetViews>
  <sheetFormatPr defaultColWidth="9.109375" defaultRowHeight="14.4" x14ac:dyDescent="0.3"/>
  <cols>
    <col min="1" max="1" width="37.44140625" style="1" customWidth="1"/>
    <col min="2" max="2" width="8.44140625" style="1" bestFit="1" customWidth="1"/>
    <col min="3" max="3" width="7.33203125" style="1" customWidth="1"/>
    <col min="4" max="4" width="35.88671875" style="1" customWidth="1"/>
    <col min="5" max="5" width="35.2187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>
        <v>45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16" t="s">
        <v>172</v>
      </c>
      <c r="B4" s="5">
        <v>15</v>
      </c>
      <c r="C4" s="5" t="s">
        <v>163</v>
      </c>
      <c r="D4" s="5" t="s">
        <v>23</v>
      </c>
      <c r="E4" s="5" t="s">
        <v>168</v>
      </c>
      <c r="F4" s="3">
        <v>4</v>
      </c>
      <c r="G4" s="3">
        <v>5</v>
      </c>
      <c r="H4" s="3">
        <v>11</v>
      </c>
      <c r="I4" s="3">
        <v>5</v>
      </c>
      <c r="J4" s="14">
        <f t="shared" ref="J4:J19" si="0">IF(SUM(F4:I4)&gt;$M$1, "больше макс!", SUM(F4:I4))</f>
        <v>25</v>
      </c>
      <c r="K4" s="9">
        <f t="shared" ref="K4:K19" si="1">J4/$M$1</f>
        <v>0.55555555555555558</v>
      </c>
      <c r="L4" s="4" t="s">
        <v>151</v>
      </c>
    </row>
    <row r="5" spans="1:13" ht="15" customHeight="1" x14ac:dyDescent="0.3">
      <c r="A5" s="17" t="s">
        <v>68</v>
      </c>
      <c r="B5" s="5">
        <v>6</v>
      </c>
      <c r="C5" s="2" t="s">
        <v>163</v>
      </c>
      <c r="D5" s="15" t="s">
        <v>23</v>
      </c>
      <c r="E5" s="5" t="s">
        <v>59</v>
      </c>
      <c r="F5" s="3">
        <v>3</v>
      </c>
      <c r="G5" s="3">
        <v>0</v>
      </c>
      <c r="H5" s="3">
        <v>10</v>
      </c>
      <c r="I5" s="3">
        <v>5</v>
      </c>
      <c r="J5" s="14">
        <f t="shared" si="0"/>
        <v>18</v>
      </c>
      <c r="K5" s="9">
        <f t="shared" si="1"/>
        <v>0.4</v>
      </c>
      <c r="L5" s="4" t="s">
        <v>152</v>
      </c>
    </row>
    <row r="6" spans="1:13" ht="15" customHeight="1" x14ac:dyDescent="0.3">
      <c r="A6" s="17" t="s">
        <v>171</v>
      </c>
      <c r="B6" s="5">
        <v>14</v>
      </c>
      <c r="C6" s="5" t="s">
        <v>163</v>
      </c>
      <c r="D6" s="5" t="s">
        <v>23</v>
      </c>
      <c r="E6" s="5" t="s">
        <v>168</v>
      </c>
      <c r="F6" s="3">
        <v>4</v>
      </c>
      <c r="G6" s="3">
        <v>4</v>
      </c>
      <c r="H6" s="3">
        <v>4</v>
      </c>
      <c r="I6" s="3">
        <v>5</v>
      </c>
      <c r="J6" s="14">
        <f t="shared" si="0"/>
        <v>17</v>
      </c>
      <c r="K6" s="9">
        <f t="shared" si="1"/>
        <v>0.37777777777777777</v>
      </c>
      <c r="L6" s="4" t="s">
        <v>152</v>
      </c>
    </row>
    <row r="7" spans="1:13" ht="15" customHeight="1" x14ac:dyDescent="0.3">
      <c r="A7" s="17" t="s">
        <v>167</v>
      </c>
      <c r="B7" s="5">
        <v>11</v>
      </c>
      <c r="C7" s="5" t="s">
        <v>163</v>
      </c>
      <c r="D7" s="15" t="s">
        <v>23</v>
      </c>
      <c r="E7" s="5" t="s">
        <v>168</v>
      </c>
      <c r="F7" s="3">
        <v>1</v>
      </c>
      <c r="G7" s="3">
        <v>4</v>
      </c>
      <c r="H7" s="3">
        <v>5</v>
      </c>
      <c r="I7" s="3">
        <v>6</v>
      </c>
      <c r="J7" s="14">
        <f t="shared" si="0"/>
        <v>16</v>
      </c>
      <c r="K7" s="9">
        <f t="shared" si="1"/>
        <v>0.35555555555555557</v>
      </c>
      <c r="L7" s="4" t="s">
        <v>152</v>
      </c>
    </row>
    <row r="8" spans="1:13" ht="15" customHeight="1" x14ac:dyDescent="0.3">
      <c r="A8" s="17" t="s">
        <v>170</v>
      </c>
      <c r="B8" s="5">
        <v>13</v>
      </c>
      <c r="C8" s="5" t="s">
        <v>163</v>
      </c>
      <c r="D8" s="5" t="s">
        <v>23</v>
      </c>
      <c r="E8" s="5" t="s">
        <v>168</v>
      </c>
      <c r="F8" s="3">
        <v>2</v>
      </c>
      <c r="G8" s="3">
        <v>3</v>
      </c>
      <c r="H8" s="3">
        <v>4</v>
      </c>
      <c r="I8" s="3">
        <v>7</v>
      </c>
      <c r="J8" s="14">
        <f t="shared" si="0"/>
        <v>16</v>
      </c>
      <c r="K8" s="9">
        <f t="shared" si="1"/>
        <v>0.35555555555555557</v>
      </c>
      <c r="L8" s="4" t="s">
        <v>152</v>
      </c>
    </row>
    <row r="9" spans="1:13" ht="15" customHeight="1" x14ac:dyDescent="0.3">
      <c r="A9" s="17" t="s">
        <v>169</v>
      </c>
      <c r="B9" s="5">
        <v>12</v>
      </c>
      <c r="C9" s="5" t="s">
        <v>163</v>
      </c>
      <c r="D9" s="15" t="s">
        <v>23</v>
      </c>
      <c r="E9" s="5" t="s">
        <v>168</v>
      </c>
      <c r="F9" s="3">
        <v>3</v>
      </c>
      <c r="G9" s="3">
        <v>3</v>
      </c>
      <c r="H9" s="3">
        <v>4</v>
      </c>
      <c r="I9" s="3">
        <v>4</v>
      </c>
      <c r="J9" s="14">
        <f t="shared" si="0"/>
        <v>14</v>
      </c>
      <c r="K9" s="9">
        <f t="shared" si="1"/>
        <v>0.31111111111111112</v>
      </c>
      <c r="L9" s="4" t="s">
        <v>152</v>
      </c>
    </row>
    <row r="10" spans="1:13" ht="15" customHeight="1" x14ac:dyDescent="0.3">
      <c r="A10" s="17" t="s">
        <v>60</v>
      </c>
      <c r="B10" s="5">
        <v>2</v>
      </c>
      <c r="C10" s="2" t="s">
        <v>163</v>
      </c>
      <c r="D10" s="15" t="s">
        <v>23</v>
      </c>
      <c r="E10" s="5" t="s">
        <v>59</v>
      </c>
      <c r="F10" s="3">
        <v>3</v>
      </c>
      <c r="G10" s="3">
        <v>0</v>
      </c>
      <c r="H10" s="3">
        <v>3</v>
      </c>
      <c r="I10" s="3">
        <v>7</v>
      </c>
      <c r="J10" s="14">
        <f t="shared" si="0"/>
        <v>13</v>
      </c>
      <c r="K10" s="9">
        <f t="shared" si="1"/>
        <v>0.28888888888888886</v>
      </c>
      <c r="L10" s="4" t="s">
        <v>152</v>
      </c>
    </row>
    <row r="11" spans="1:13" ht="15" customHeight="1" x14ac:dyDescent="0.3">
      <c r="A11" s="17" t="s">
        <v>62</v>
      </c>
      <c r="B11" s="5">
        <v>5</v>
      </c>
      <c r="C11" s="2" t="s">
        <v>163</v>
      </c>
      <c r="D11" s="15" t="s">
        <v>23</v>
      </c>
      <c r="E11" s="5" t="s">
        <v>59</v>
      </c>
      <c r="F11" s="3">
        <v>3</v>
      </c>
      <c r="G11" s="3">
        <v>0</v>
      </c>
      <c r="H11" s="3">
        <v>3</v>
      </c>
      <c r="I11" s="3">
        <v>7</v>
      </c>
      <c r="J11" s="14">
        <f t="shared" si="0"/>
        <v>13</v>
      </c>
      <c r="K11" s="9">
        <f t="shared" si="1"/>
        <v>0.28888888888888886</v>
      </c>
      <c r="L11" s="4" t="s">
        <v>152</v>
      </c>
    </row>
    <row r="12" spans="1:13" ht="15" customHeight="1" x14ac:dyDescent="0.3">
      <c r="A12" s="17" t="s">
        <v>65</v>
      </c>
      <c r="B12" s="5">
        <v>10</v>
      </c>
      <c r="C12" s="2" t="s">
        <v>163</v>
      </c>
      <c r="D12" s="15" t="s">
        <v>23</v>
      </c>
      <c r="E12" s="5" t="s">
        <v>59</v>
      </c>
      <c r="F12" s="3">
        <v>2</v>
      </c>
      <c r="G12" s="3">
        <v>0</v>
      </c>
      <c r="H12" s="3">
        <v>8</v>
      </c>
      <c r="I12" s="3">
        <v>0</v>
      </c>
      <c r="J12" s="14">
        <f t="shared" si="0"/>
        <v>10</v>
      </c>
      <c r="K12" s="9">
        <f t="shared" si="1"/>
        <v>0.22222222222222221</v>
      </c>
      <c r="L12" s="4" t="s">
        <v>152</v>
      </c>
    </row>
    <row r="13" spans="1:13" ht="15" customHeight="1" x14ac:dyDescent="0.3">
      <c r="A13" s="16" t="s">
        <v>61</v>
      </c>
      <c r="B13" s="2">
        <v>3</v>
      </c>
      <c r="C13" s="2" t="s">
        <v>163</v>
      </c>
      <c r="D13" s="15" t="s">
        <v>23</v>
      </c>
      <c r="E13" s="2" t="s">
        <v>59</v>
      </c>
      <c r="F13" s="3">
        <v>3</v>
      </c>
      <c r="G13" s="3">
        <v>0</v>
      </c>
      <c r="H13" s="3">
        <v>1</v>
      </c>
      <c r="I13" s="3">
        <v>5</v>
      </c>
      <c r="J13" s="14">
        <f t="shared" si="0"/>
        <v>9</v>
      </c>
      <c r="K13" s="9">
        <f t="shared" si="1"/>
        <v>0.2</v>
      </c>
      <c r="L13" s="4" t="s">
        <v>152</v>
      </c>
    </row>
    <row r="14" spans="1:13" ht="15" customHeight="1" x14ac:dyDescent="0.3">
      <c r="A14" s="17" t="s">
        <v>69</v>
      </c>
      <c r="B14" s="5">
        <v>7</v>
      </c>
      <c r="C14" s="2" t="s">
        <v>163</v>
      </c>
      <c r="D14" s="15" t="s">
        <v>23</v>
      </c>
      <c r="E14" s="5" t="s">
        <v>59</v>
      </c>
      <c r="F14" s="3">
        <v>1</v>
      </c>
      <c r="G14" s="3">
        <v>0</v>
      </c>
      <c r="H14" s="3">
        <v>7</v>
      </c>
      <c r="I14" s="3">
        <v>1</v>
      </c>
      <c r="J14" s="14">
        <f t="shared" si="0"/>
        <v>9</v>
      </c>
      <c r="K14" s="9">
        <f t="shared" si="1"/>
        <v>0.2</v>
      </c>
      <c r="L14" s="4" t="s">
        <v>152</v>
      </c>
    </row>
    <row r="15" spans="1:13" ht="15" customHeight="1" x14ac:dyDescent="0.3">
      <c r="A15" s="17" t="s">
        <v>63</v>
      </c>
      <c r="B15" s="5">
        <v>8</v>
      </c>
      <c r="C15" s="2" t="s">
        <v>163</v>
      </c>
      <c r="D15" s="15" t="s">
        <v>23</v>
      </c>
      <c r="E15" s="5" t="s">
        <v>59</v>
      </c>
      <c r="F15" s="3">
        <v>2</v>
      </c>
      <c r="G15" s="3">
        <v>0</v>
      </c>
      <c r="H15" s="3">
        <v>0</v>
      </c>
      <c r="I15" s="3">
        <v>7</v>
      </c>
      <c r="J15" s="14">
        <f t="shared" si="0"/>
        <v>9</v>
      </c>
      <c r="K15" s="9">
        <f t="shared" si="1"/>
        <v>0.2</v>
      </c>
      <c r="L15" s="4" t="s">
        <v>152</v>
      </c>
    </row>
    <row r="16" spans="1:13" ht="15" customHeight="1" x14ac:dyDescent="0.3">
      <c r="A16" s="16" t="s">
        <v>64</v>
      </c>
      <c r="B16" s="2">
        <v>9</v>
      </c>
      <c r="C16" s="2" t="s">
        <v>163</v>
      </c>
      <c r="D16" s="15" t="s">
        <v>23</v>
      </c>
      <c r="E16" s="2" t="s">
        <v>59</v>
      </c>
      <c r="F16" s="3">
        <v>2</v>
      </c>
      <c r="G16" s="3">
        <v>1</v>
      </c>
      <c r="H16" s="3">
        <v>5</v>
      </c>
      <c r="I16" s="3">
        <v>1</v>
      </c>
      <c r="J16" s="14">
        <f t="shared" si="0"/>
        <v>9</v>
      </c>
      <c r="K16" s="9">
        <f t="shared" si="1"/>
        <v>0.2</v>
      </c>
      <c r="L16" s="4" t="s">
        <v>152</v>
      </c>
    </row>
    <row r="17" spans="1:12" ht="15" customHeight="1" x14ac:dyDescent="0.3">
      <c r="A17" s="16" t="s">
        <v>66</v>
      </c>
      <c r="B17" s="2">
        <v>1</v>
      </c>
      <c r="C17" s="2" t="s">
        <v>163</v>
      </c>
      <c r="D17" s="15" t="s">
        <v>23</v>
      </c>
      <c r="E17" s="2" t="s">
        <v>59</v>
      </c>
      <c r="F17" s="3">
        <v>2</v>
      </c>
      <c r="G17" s="3">
        <v>0</v>
      </c>
      <c r="H17" s="3">
        <v>4</v>
      </c>
      <c r="I17" s="3">
        <v>2</v>
      </c>
      <c r="J17" s="14">
        <f t="shared" si="0"/>
        <v>8</v>
      </c>
      <c r="K17" s="9">
        <f t="shared" si="1"/>
        <v>0.17777777777777778</v>
      </c>
      <c r="L17" s="4" t="s">
        <v>152</v>
      </c>
    </row>
    <row r="18" spans="1:12" ht="15" customHeight="1" x14ac:dyDescent="0.3">
      <c r="A18" s="16" t="s">
        <v>67</v>
      </c>
      <c r="B18" s="2">
        <v>4</v>
      </c>
      <c r="C18" s="2" t="s">
        <v>163</v>
      </c>
      <c r="D18" s="15" t="s">
        <v>23</v>
      </c>
      <c r="E18" s="2" t="s">
        <v>59</v>
      </c>
      <c r="F18" s="3">
        <v>2</v>
      </c>
      <c r="G18" s="3">
        <v>0</v>
      </c>
      <c r="H18" s="3">
        <v>3</v>
      </c>
      <c r="I18" s="3">
        <v>3</v>
      </c>
      <c r="J18" s="14">
        <f t="shared" si="0"/>
        <v>8</v>
      </c>
      <c r="K18" s="9">
        <f t="shared" si="1"/>
        <v>0.17777777777777778</v>
      </c>
      <c r="L18" s="4" t="s">
        <v>152</v>
      </c>
    </row>
    <row r="19" spans="1:12" ht="15" customHeight="1" x14ac:dyDescent="0.3">
      <c r="A19" s="16" t="s">
        <v>173</v>
      </c>
      <c r="B19" s="5">
        <v>16</v>
      </c>
      <c r="C19" s="5" t="s">
        <v>163</v>
      </c>
      <c r="D19" s="5" t="s">
        <v>23</v>
      </c>
      <c r="E19" s="5" t="s">
        <v>168</v>
      </c>
      <c r="F19" s="3">
        <v>0</v>
      </c>
      <c r="G19" s="3">
        <v>0</v>
      </c>
      <c r="H19" s="3">
        <v>0</v>
      </c>
      <c r="I19" s="3">
        <v>1</v>
      </c>
      <c r="J19" s="14">
        <f t="shared" si="0"/>
        <v>1</v>
      </c>
      <c r="K19" s="9">
        <f t="shared" si="1"/>
        <v>2.2222222222222223E-2</v>
      </c>
      <c r="L19" s="4" t="s">
        <v>152</v>
      </c>
    </row>
    <row r="20" spans="1:12" ht="15" customHeight="1" x14ac:dyDescent="0.3">
      <c r="A20" s="17"/>
      <c r="B20" s="5"/>
      <c r="C20" s="5"/>
      <c r="D20" s="5"/>
      <c r="E20" s="5"/>
      <c r="F20" s="3"/>
      <c r="G20" s="3"/>
      <c r="H20" s="3"/>
      <c r="I20" s="3"/>
      <c r="J20" s="14">
        <f t="shared" ref="J20:J35" si="2">IF(SUM(F20:I20)&gt;$M$1, "больше макс!", SUM(F20:I20))</f>
        <v>0</v>
      </c>
      <c r="K20" s="9">
        <f t="shared" ref="K20:K35" si="3">J20/$M$1</f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4">
        <f t="shared" si="2"/>
        <v>0</v>
      </c>
      <c r="K21" s="9">
        <f t="shared" si="3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4">
        <f t="shared" si="2"/>
        <v>0</v>
      </c>
      <c r="K22" s="9">
        <f t="shared" si="3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4">
        <f t="shared" si="2"/>
        <v>0</v>
      </c>
      <c r="K23" s="9">
        <f t="shared" si="3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4">
        <f t="shared" si="2"/>
        <v>0</v>
      </c>
      <c r="K24" s="9">
        <f t="shared" si="3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4">
        <f t="shared" si="2"/>
        <v>0</v>
      </c>
      <c r="K25" s="9">
        <f t="shared" si="3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4">
        <f t="shared" si="2"/>
        <v>0</v>
      </c>
      <c r="K26" s="9">
        <f t="shared" si="3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4">
        <f t="shared" si="2"/>
        <v>0</v>
      </c>
      <c r="K27" s="9">
        <f t="shared" si="3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4">
        <f t="shared" si="2"/>
        <v>0</v>
      </c>
      <c r="K28" s="9">
        <f t="shared" si="3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4">
        <f t="shared" si="2"/>
        <v>0</v>
      </c>
      <c r="K29" s="9">
        <f t="shared" si="3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4">
        <f t="shared" si="2"/>
        <v>0</v>
      </c>
      <c r="K30" s="9">
        <f t="shared" si="3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si="2"/>
        <v>0</v>
      </c>
      <c r="K31" s="9">
        <f t="shared" si="3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2"/>
        <v>0</v>
      </c>
      <c r="K32" s="9">
        <f t="shared" si="3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2"/>
        <v>0</v>
      </c>
      <c r="K33" s="9">
        <f t="shared" si="3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2"/>
        <v>0</v>
      </c>
      <c r="K34" s="9">
        <f t="shared" si="3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2"/>
        <v>0</v>
      </c>
      <c r="K35" s="9">
        <f t="shared" si="3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4">IF(SUM(F36:I36)&gt;$M$1, "больше макс!", SUM(F36:I36))</f>
        <v>0</v>
      </c>
      <c r="K36" s="9">
        <f t="shared" ref="K36:K67" si="5">J36/$M$1</f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4"/>
        <v>0</v>
      </c>
      <c r="K37" s="9">
        <f t="shared" si="5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4"/>
        <v>0</v>
      </c>
      <c r="K38" s="9">
        <f t="shared" si="5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4"/>
        <v>0</v>
      </c>
      <c r="K39" s="9">
        <f t="shared" si="5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4"/>
        <v>0</v>
      </c>
      <c r="K40" s="9">
        <f t="shared" si="5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4"/>
        <v>0</v>
      </c>
      <c r="K41" s="9">
        <f t="shared" si="5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4"/>
        <v>0</v>
      </c>
      <c r="K42" s="9">
        <f t="shared" si="5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4"/>
        <v>0</v>
      </c>
      <c r="K43" s="9">
        <f t="shared" si="5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4"/>
        <v>0</v>
      </c>
      <c r="K44" s="9">
        <f t="shared" si="5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4"/>
        <v>0</v>
      </c>
      <c r="K45" s="9">
        <f t="shared" si="5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4"/>
        <v>0</v>
      </c>
      <c r="K46" s="9">
        <f t="shared" si="5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4"/>
        <v>0</v>
      </c>
      <c r="K47" s="9">
        <f t="shared" si="5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4"/>
        <v>0</v>
      </c>
      <c r="K48" s="9">
        <f t="shared" si="5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4"/>
        <v>0</v>
      </c>
      <c r="K49" s="9">
        <f t="shared" si="5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4"/>
        <v>0</v>
      </c>
      <c r="K50" s="9">
        <f t="shared" si="5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4"/>
        <v>0</v>
      </c>
      <c r="K51" s="9">
        <f t="shared" si="5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4"/>
        <v>0</v>
      </c>
      <c r="K52" s="9">
        <f t="shared" si="5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4"/>
        <v>0</v>
      </c>
      <c r="K53" s="9">
        <f t="shared" si="5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4"/>
        <v>0</v>
      </c>
      <c r="K54" s="9">
        <f t="shared" si="5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4"/>
        <v>0</v>
      </c>
      <c r="K55" s="9">
        <f t="shared" si="5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4"/>
        <v>0</v>
      </c>
      <c r="K56" s="9">
        <f t="shared" si="5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4"/>
        <v>0</v>
      </c>
      <c r="K57" s="9">
        <f t="shared" si="5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4"/>
        <v>0</v>
      </c>
      <c r="K58" s="9">
        <f t="shared" si="5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4"/>
        <v>0</v>
      </c>
      <c r="K59" s="9">
        <f t="shared" si="5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4"/>
        <v>0</v>
      </c>
      <c r="K60" s="9">
        <f t="shared" si="5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4"/>
        <v>0</v>
      </c>
      <c r="K61" s="9">
        <f t="shared" si="5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4"/>
        <v>0</v>
      </c>
      <c r="K62" s="9">
        <f t="shared" si="5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4"/>
        <v>0</v>
      </c>
      <c r="K63" s="9">
        <f t="shared" si="5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4"/>
        <v>0</v>
      </c>
      <c r="K64" s="9">
        <f t="shared" si="5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4"/>
        <v>0</v>
      </c>
      <c r="K65" s="9">
        <f t="shared" si="5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4"/>
        <v>0</v>
      </c>
      <c r="K66" s="9">
        <f t="shared" si="5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4"/>
        <v>0</v>
      </c>
      <c r="K67" s="9">
        <f t="shared" si="5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6">IF(SUM(F68:I68)&gt;$M$1, "больше макс!", SUM(F68:I68))</f>
        <v>0</v>
      </c>
      <c r="K68" s="9">
        <f t="shared" ref="K68:K99" si="7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6"/>
        <v>0</v>
      </c>
      <c r="K69" s="9">
        <f t="shared" si="7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6"/>
        <v>0</v>
      </c>
      <c r="K70" s="9">
        <f t="shared" si="7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6"/>
        <v>0</v>
      </c>
      <c r="K71" s="9">
        <f t="shared" si="7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6"/>
        <v>0</v>
      </c>
      <c r="K72" s="9">
        <f t="shared" si="7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6"/>
        <v>0</v>
      </c>
      <c r="K73" s="9">
        <f t="shared" si="7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6"/>
        <v>0</v>
      </c>
      <c r="K74" s="9">
        <f t="shared" si="7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6"/>
        <v>0</v>
      </c>
      <c r="K75" s="9">
        <f t="shared" si="7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6"/>
        <v>0</v>
      </c>
      <c r="K76" s="9">
        <f t="shared" si="7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6"/>
        <v>0</v>
      </c>
      <c r="K77" s="9">
        <f t="shared" si="7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6"/>
        <v>0</v>
      </c>
      <c r="K78" s="9">
        <f t="shared" si="7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6"/>
        <v>0</v>
      </c>
      <c r="K79" s="9">
        <f t="shared" si="7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6"/>
        <v>0</v>
      </c>
      <c r="K80" s="9">
        <f t="shared" si="7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6"/>
        <v>0</v>
      </c>
      <c r="K81" s="9">
        <f t="shared" si="7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6"/>
        <v>0</v>
      </c>
      <c r="K82" s="9">
        <f t="shared" si="7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6"/>
        <v>0</v>
      </c>
      <c r="K83" s="9">
        <f t="shared" si="7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6"/>
        <v>0</v>
      </c>
      <c r="K84" s="9">
        <f t="shared" si="7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6"/>
        <v>0</v>
      </c>
      <c r="K85" s="9">
        <f t="shared" si="7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6"/>
        <v>0</v>
      </c>
      <c r="K86" s="9">
        <f t="shared" si="7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6"/>
        <v>0</v>
      </c>
      <c r="K87" s="9">
        <f t="shared" si="7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6"/>
        <v>0</v>
      </c>
      <c r="K88" s="9">
        <f t="shared" si="7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6"/>
        <v>0</v>
      </c>
      <c r="K89" s="9">
        <f t="shared" si="7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6"/>
        <v>0</v>
      </c>
      <c r="K90" s="9">
        <f t="shared" si="7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6"/>
        <v>0</v>
      </c>
      <c r="K91" s="9">
        <f t="shared" si="7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6"/>
        <v>0</v>
      </c>
      <c r="K92" s="9">
        <f t="shared" si="7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6"/>
        <v>0</v>
      </c>
      <c r="K93" s="9">
        <f t="shared" si="7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6"/>
        <v>0</v>
      </c>
      <c r="K94" s="9">
        <f t="shared" si="7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6"/>
        <v>0</v>
      </c>
      <c r="K95" s="9">
        <f t="shared" si="7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6"/>
        <v>0</v>
      </c>
      <c r="K96" s="9">
        <f t="shared" si="7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6"/>
        <v>0</v>
      </c>
      <c r="K97" s="9">
        <f t="shared" si="7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6"/>
        <v>0</v>
      </c>
      <c r="K98" s="9">
        <f t="shared" si="7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6"/>
        <v>0</v>
      </c>
      <c r="K99" s="9">
        <f t="shared" si="7"/>
        <v>0</v>
      </c>
      <c r="L99" s="4"/>
    </row>
  </sheetData>
  <sortState xmlns:xlrd2="http://schemas.microsoft.com/office/spreadsheetml/2017/richdata2" ref="A4:K19">
    <sortCondition descending="1" ref="K4:K19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zoomScale="92" zoomScaleNormal="92" workbookViewId="0">
      <selection activeCell="L55" sqref="L55"/>
    </sheetView>
  </sheetViews>
  <sheetFormatPr defaultColWidth="9.109375" defaultRowHeight="14.4" x14ac:dyDescent="0.3"/>
  <cols>
    <col min="1" max="1" width="36.44140625" style="1" customWidth="1"/>
    <col min="2" max="2" width="8.44140625" style="1" bestFit="1" customWidth="1"/>
    <col min="3" max="3" width="7.33203125" style="1" customWidth="1"/>
    <col min="4" max="4" width="38.33203125" style="1" customWidth="1"/>
    <col min="5" max="5" width="32.4414062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>
        <v>45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19" t="s">
        <v>80</v>
      </c>
      <c r="B4" s="5">
        <v>7</v>
      </c>
      <c r="C4" s="2" t="s">
        <v>78</v>
      </c>
      <c r="D4" s="5" t="s">
        <v>23</v>
      </c>
      <c r="E4" s="2" t="s">
        <v>73</v>
      </c>
      <c r="F4" s="3">
        <v>2</v>
      </c>
      <c r="G4" s="3">
        <v>5</v>
      </c>
      <c r="H4" s="3">
        <v>12</v>
      </c>
      <c r="I4" s="3">
        <v>9</v>
      </c>
      <c r="J4" s="14">
        <f t="shared" ref="J4:J24" si="0">IF(SUM(F4:I4)&gt;$M$1, "больше макс!", SUM(F4:I4))</f>
        <v>28</v>
      </c>
      <c r="K4" s="9">
        <f t="shared" ref="K4:K48" si="1">J4/$M$1</f>
        <v>0.62222222222222223</v>
      </c>
      <c r="L4" s="4" t="s">
        <v>151</v>
      </c>
    </row>
    <row r="5" spans="1:13" ht="15" customHeight="1" x14ac:dyDescent="0.3">
      <c r="A5" s="18" t="s">
        <v>76</v>
      </c>
      <c r="B5" s="2">
        <v>4</v>
      </c>
      <c r="C5" s="2" t="s">
        <v>72</v>
      </c>
      <c r="D5" s="2" t="s">
        <v>23</v>
      </c>
      <c r="E5" s="2" t="s">
        <v>73</v>
      </c>
      <c r="F5" s="3">
        <v>2</v>
      </c>
      <c r="G5" s="3">
        <v>7</v>
      </c>
      <c r="H5" s="3">
        <v>7</v>
      </c>
      <c r="I5" s="3">
        <v>10</v>
      </c>
      <c r="J5" s="14">
        <f t="shared" si="0"/>
        <v>26</v>
      </c>
      <c r="K5" s="9">
        <f t="shared" si="1"/>
        <v>0.57777777777777772</v>
      </c>
      <c r="L5" s="4" t="s">
        <v>157</v>
      </c>
    </row>
    <row r="6" spans="1:13" ht="15" customHeight="1" x14ac:dyDescent="0.3">
      <c r="A6" s="18" t="s">
        <v>82</v>
      </c>
      <c r="B6" s="2">
        <v>9</v>
      </c>
      <c r="C6" s="2" t="s">
        <v>78</v>
      </c>
      <c r="D6" s="2" t="s">
        <v>23</v>
      </c>
      <c r="E6" s="2" t="s">
        <v>73</v>
      </c>
      <c r="F6" s="3">
        <v>4</v>
      </c>
      <c r="G6" s="3">
        <v>4</v>
      </c>
      <c r="H6" s="3">
        <v>8</v>
      </c>
      <c r="I6" s="3">
        <v>10</v>
      </c>
      <c r="J6" s="14">
        <f t="shared" si="0"/>
        <v>26</v>
      </c>
      <c r="K6" s="9">
        <f t="shared" si="1"/>
        <v>0.57777777777777772</v>
      </c>
      <c r="L6" s="4" t="s">
        <v>157</v>
      </c>
    </row>
    <row r="7" spans="1:13" ht="15" customHeight="1" x14ac:dyDescent="0.3">
      <c r="A7" s="18" t="s">
        <v>75</v>
      </c>
      <c r="B7" s="2">
        <v>3</v>
      </c>
      <c r="C7" s="2" t="s">
        <v>72</v>
      </c>
      <c r="D7" s="2" t="s">
        <v>23</v>
      </c>
      <c r="E7" s="2" t="s">
        <v>73</v>
      </c>
      <c r="F7" s="3">
        <v>2</v>
      </c>
      <c r="G7" s="3">
        <v>6</v>
      </c>
      <c r="H7" s="3">
        <v>9</v>
      </c>
      <c r="I7" s="3">
        <v>8</v>
      </c>
      <c r="J7" s="14">
        <f t="shared" si="0"/>
        <v>25</v>
      </c>
      <c r="K7" s="9">
        <f t="shared" si="1"/>
        <v>0.55555555555555558</v>
      </c>
      <c r="L7" s="4" t="s">
        <v>157</v>
      </c>
    </row>
    <row r="8" spans="1:13" ht="15" customHeight="1" x14ac:dyDescent="0.3">
      <c r="A8" s="19" t="s">
        <v>84</v>
      </c>
      <c r="B8" s="5">
        <v>11</v>
      </c>
      <c r="C8" s="5" t="s">
        <v>78</v>
      </c>
      <c r="D8" s="5" t="s">
        <v>23</v>
      </c>
      <c r="E8" s="5" t="s">
        <v>73</v>
      </c>
      <c r="F8" s="3">
        <v>4</v>
      </c>
      <c r="G8" s="3">
        <v>2</v>
      </c>
      <c r="H8" s="3">
        <v>8</v>
      </c>
      <c r="I8" s="3">
        <v>10</v>
      </c>
      <c r="J8" s="14">
        <f t="shared" si="0"/>
        <v>24</v>
      </c>
      <c r="K8" s="9">
        <f t="shared" si="1"/>
        <v>0.53333333333333333</v>
      </c>
      <c r="L8" s="4" t="s">
        <v>157</v>
      </c>
    </row>
    <row r="9" spans="1:13" ht="15" customHeight="1" x14ac:dyDescent="0.3">
      <c r="A9" s="19" t="s">
        <v>92</v>
      </c>
      <c r="B9" s="5">
        <v>19</v>
      </c>
      <c r="C9" s="5" t="s">
        <v>78</v>
      </c>
      <c r="D9" s="5" t="s">
        <v>23</v>
      </c>
      <c r="E9" s="5" t="s">
        <v>73</v>
      </c>
      <c r="F9" s="3">
        <v>5</v>
      </c>
      <c r="G9" s="3">
        <v>3</v>
      </c>
      <c r="H9" s="3">
        <v>6</v>
      </c>
      <c r="I9" s="3">
        <v>10</v>
      </c>
      <c r="J9" s="14">
        <f t="shared" si="0"/>
        <v>24</v>
      </c>
      <c r="K9" s="9">
        <f t="shared" si="1"/>
        <v>0.53333333333333333</v>
      </c>
      <c r="L9" s="4" t="s">
        <v>157</v>
      </c>
    </row>
    <row r="10" spans="1:13" ht="15" customHeight="1" x14ac:dyDescent="0.3">
      <c r="A10" s="19" t="s">
        <v>83</v>
      </c>
      <c r="B10" s="5">
        <v>10</v>
      </c>
      <c r="C10" s="2" t="s">
        <v>78</v>
      </c>
      <c r="D10" s="5" t="s">
        <v>23</v>
      </c>
      <c r="E10" s="2" t="s">
        <v>73</v>
      </c>
      <c r="F10" s="3">
        <v>3</v>
      </c>
      <c r="G10" s="3">
        <v>2</v>
      </c>
      <c r="H10" s="3">
        <v>8</v>
      </c>
      <c r="I10" s="3">
        <v>9</v>
      </c>
      <c r="J10" s="14">
        <f t="shared" si="0"/>
        <v>22</v>
      </c>
      <c r="K10" s="9">
        <f t="shared" si="1"/>
        <v>0.48888888888888887</v>
      </c>
      <c r="L10" s="4" t="s">
        <v>152</v>
      </c>
    </row>
    <row r="11" spans="1:13" ht="15" customHeight="1" x14ac:dyDescent="0.3">
      <c r="A11" s="18" t="s">
        <v>88</v>
      </c>
      <c r="B11" s="5">
        <v>15</v>
      </c>
      <c r="C11" s="5" t="s">
        <v>78</v>
      </c>
      <c r="D11" s="5" t="s">
        <v>23</v>
      </c>
      <c r="E11" s="5" t="s">
        <v>73</v>
      </c>
      <c r="F11" s="3">
        <v>5</v>
      </c>
      <c r="G11" s="3">
        <v>1</v>
      </c>
      <c r="H11" s="3">
        <v>6</v>
      </c>
      <c r="I11" s="3">
        <v>10</v>
      </c>
      <c r="J11" s="14">
        <f t="shared" si="0"/>
        <v>22</v>
      </c>
      <c r="K11" s="9">
        <f t="shared" si="1"/>
        <v>0.48888888888888887</v>
      </c>
      <c r="L11" s="4" t="s">
        <v>152</v>
      </c>
    </row>
    <row r="12" spans="1:13" ht="15" customHeight="1" x14ac:dyDescent="0.3">
      <c r="A12" s="19" t="s">
        <v>46</v>
      </c>
      <c r="B12" s="5">
        <v>42</v>
      </c>
      <c r="C12" s="5" t="s">
        <v>57</v>
      </c>
      <c r="D12" s="5" t="s">
        <v>23</v>
      </c>
      <c r="E12" s="5" t="s">
        <v>70</v>
      </c>
      <c r="F12" s="3">
        <v>3</v>
      </c>
      <c r="G12" s="3">
        <v>7</v>
      </c>
      <c r="H12" s="3">
        <v>6</v>
      </c>
      <c r="I12" s="3">
        <v>6</v>
      </c>
      <c r="J12" s="14">
        <f t="shared" si="0"/>
        <v>22</v>
      </c>
      <c r="K12" s="9">
        <f t="shared" si="1"/>
        <v>0.48888888888888887</v>
      </c>
      <c r="L12" s="4" t="s">
        <v>152</v>
      </c>
    </row>
    <row r="13" spans="1:13" ht="15" customHeight="1" x14ac:dyDescent="0.3">
      <c r="A13" s="19" t="s">
        <v>74</v>
      </c>
      <c r="B13" s="5">
        <v>2</v>
      </c>
      <c r="C13" s="2" t="s">
        <v>72</v>
      </c>
      <c r="D13" s="5" t="s">
        <v>23</v>
      </c>
      <c r="E13" s="2" t="s">
        <v>73</v>
      </c>
      <c r="F13" s="3">
        <v>1</v>
      </c>
      <c r="G13" s="3">
        <v>3</v>
      </c>
      <c r="H13" s="3">
        <v>13</v>
      </c>
      <c r="I13" s="3">
        <v>4</v>
      </c>
      <c r="J13" s="14">
        <f t="shared" si="0"/>
        <v>21</v>
      </c>
      <c r="K13" s="9">
        <f t="shared" si="1"/>
        <v>0.46666666666666667</v>
      </c>
      <c r="L13" s="4" t="s">
        <v>152</v>
      </c>
    </row>
    <row r="14" spans="1:13" ht="15" customHeight="1" x14ac:dyDescent="0.3">
      <c r="A14" s="19" t="s">
        <v>41</v>
      </c>
      <c r="B14" s="5">
        <v>37</v>
      </c>
      <c r="C14" s="5" t="s">
        <v>57</v>
      </c>
      <c r="D14" s="5" t="s">
        <v>23</v>
      </c>
      <c r="E14" s="5" t="s">
        <v>70</v>
      </c>
      <c r="F14" s="3">
        <v>1</v>
      </c>
      <c r="G14" s="3">
        <v>3</v>
      </c>
      <c r="H14" s="3">
        <v>9</v>
      </c>
      <c r="I14" s="3">
        <v>7</v>
      </c>
      <c r="J14" s="14">
        <f t="shared" si="0"/>
        <v>20</v>
      </c>
      <c r="K14" s="9">
        <f t="shared" si="1"/>
        <v>0.44444444444444442</v>
      </c>
      <c r="L14" s="4" t="s">
        <v>152</v>
      </c>
    </row>
    <row r="15" spans="1:13" ht="15" customHeight="1" x14ac:dyDescent="0.3">
      <c r="A15" s="19" t="s">
        <v>47</v>
      </c>
      <c r="B15" s="5">
        <v>43</v>
      </c>
      <c r="C15" s="5" t="s">
        <v>57</v>
      </c>
      <c r="D15" s="5" t="s">
        <v>23</v>
      </c>
      <c r="E15" s="5" t="s">
        <v>70</v>
      </c>
      <c r="F15" s="3">
        <v>3</v>
      </c>
      <c r="G15" s="3">
        <v>4</v>
      </c>
      <c r="H15" s="3">
        <v>6</v>
      </c>
      <c r="I15" s="3">
        <v>7</v>
      </c>
      <c r="J15" s="14">
        <f t="shared" si="0"/>
        <v>20</v>
      </c>
      <c r="K15" s="9">
        <f t="shared" si="1"/>
        <v>0.44444444444444442</v>
      </c>
      <c r="L15" s="4" t="s">
        <v>152</v>
      </c>
    </row>
    <row r="16" spans="1:13" ht="15" customHeight="1" x14ac:dyDescent="0.3">
      <c r="A16" s="19" t="s">
        <v>95</v>
      </c>
      <c r="B16" s="5">
        <v>22</v>
      </c>
      <c r="C16" s="5" t="s">
        <v>57</v>
      </c>
      <c r="D16" s="5" t="s">
        <v>23</v>
      </c>
      <c r="E16" s="5" t="s">
        <v>73</v>
      </c>
      <c r="F16" s="3">
        <v>5</v>
      </c>
      <c r="G16" s="3">
        <v>4</v>
      </c>
      <c r="H16" s="3">
        <v>6</v>
      </c>
      <c r="I16" s="3">
        <v>4</v>
      </c>
      <c r="J16" s="14">
        <f t="shared" si="0"/>
        <v>19</v>
      </c>
      <c r="K16" s="9">
        <f t="shared" si="1"/>
        <v>0.42222222222222222</v>
      </c>
      <c r="L16" s="4" t="s">
        <v>152</v>
      </c>
    </row>
    <row r="17" spans="1:12" ht="15" customHeight="1" x14ac:dyDescent="0.3">
      <c r="A17" s="19" t="s">
        <v>44</v>
      </c>
      <c r="B17" s="5">
        <v>40</v>
      </c>
      <c r="C17" s="5" t="s">
        <v>57</v>
      </c>
      <c r="D17" s="5" t="s">
        <v>23</v>
      </c>
      <c r="E17" s="5" t="s">
        <v>70</v>
      </c>
      <c r="F17" s="3">
        <v>1</v>
      </c>
      <c r="G17" s="3">
        <v>3</v>
      </c>
      <c r="H17" s="3">
        <v>9</v>
      </c>
      <c r="I17" s="3">
        <v>6</v>
      </c>
      <c r="J17" s="14">
        <f t="shared" si="0"/>
        <v>19</v>
      </c>
      <c r="K17" s="9">
        <f t="shared" si="1"/>
        <v>0.42222222222222222</v>
      </c>
      <c r="L17" s="4" t="s">
        <v>152</v>
      </c>
    </row>
    <row r="18" spans="1:12" ht="15" customHeight="1" x14ac:dyDescent="0.3">
      <c r="A18" s="19" t="s">
        <v>77</v>
      </c>
      <c r="B18" s="5">
        <v>5</v>
      </c>
      <c r="C18" s="2" t="s">
        <v>78</v>
      </c>
      <c r="D18" s="5" t="s">
        <v>23</v>
      </c>
      <c r="E18" s="2" t="s">
        <v>73</v>
      </c>
      <c r="F18" s="3">
        <v>2</v>
      </c>
      <c r="G18" s="3">
        <v>1</v>
      </c>
      <c r="H18" s="3">
        <v>9</v>
      </c>
      <c r="I18" s="3">
        <v>6</v>
      </c>
      <c r="J18" s="14">
        <f t="shared" si="0"/>
        <v>18</v>
      </c>
      <c r="K18" s="9">
        <f t="shared" si="1"/>
        <v>0.4</v>
      </c>
      <c r="L18" s="4" t="s">
        <v>152</v>
      </c>
    </row>
    <row r="19" spans="1:12" ht="15" customHeight="1" x14ac:dyDescent="0.3">
      <c r="A19" s="18" t="s">
        <v>71</v>
      </c>
      <c r="B19" s="2">
        <v>1</v>
      </c>
      <c r="C19" s="2" t="s">
        <v>72</v>
      </c>
      <c r="D19" s="15" t="s">
        <v>23</v>
      </c>
      <c r="E19" s="2" t="s">
        <v>73</v>
      </c>
      <c r="F19" s="3">
        <v>0</v>
      </c>
      <c r="G19" s="3">
        <v>5</v>
      </c>
      <c r="H19" s="3">
        <v>12</v>
      </c>
      <c r="I19" s="3">
        <v>0</v>
      </c>
      <c r="J19" s="14">
        <f t="shared" si="0"/>
        <v>17</v>
      </c>
      <c r="K19" s="9">
        <f t="shared" si="1"/>
        <v>0.37777777777777777</v>
      </c>
      <c r="L19" s="4" t="s">
        <v>152</v>
      </c>
    </row>
    <row r="20" spans="1:12" ht="15" customHeight="1" x14ac:dyDescent="0.3">
      <c r="A20" s="19" t="s">
        <v>93</v>
      </c>
      <c r="B20" s="5">
        <v>20</v>
      </c>
      <c r="C20" s="5" t="s">
        <v>78</v>
      </c>
      <c r="D20" s="5" t="s">
        <v>23</v>
      </c>
      <c r="E20" s="5" t="s">
        <v>73</v>
      </c>
      <c r="F20" s="3">
        <v>1</v>
      </c>
      <c r="G20" s="3">
        <v>3</v>
      </c>
      <c r="H20" s="3">
        <v>8</v>
      </c>
      <c r="I20" s="3">
        <v>5</v>
      </c>
      <c r="J20" s="14">
        <f t="shared" si="0"/>
        <v>17</v>
      </c>
      <c r="K20" s="9">
        <f t="shared" si="1"/>
        <v>0.37777777777777777</v>
      </c>
      <c r="L20" s="4" t="s">
        <v>152</v>
      </c>
    </row>
    <row r="21" spans="1:12" ht="15" customHeight="1" x14ac:dyDescent="0.3">
      <c r="A21" s="19" t="s">
        <v>96</v>
      </c>
      <c r="B21" s="5">
        <v>23</v>
      </c>
      <c r="C21" s="5" t="s">
        <v>57</v>
      </c>
      <c r="D21" s="5" t="s">
        <v>23</v>
      </c>
      <c r="E21" s="5" t="s">
        <v>73</v>
      </c>
      <c r="F21" s="3">
        <v>4</v>
      </c>
      <c r="G21" s="3">
        <v>4</v>
      </c>
      <c r="H21" s="3">
        <v>6</v>
      </c>
      <c r="I21" s="3">
        <v>3</v>
      </c>
      <c r="J21" s="14">
        <f t="shared" si="0"/>
        <v>17</v>
      </c>
      <c r="K21" s="9">
        <f t="shared" si="1"/>
        <v>0.37777777777777777</v>
      </c>
      <c r="L21" s="4" t="s">
        <v>152</v>
      </c>
    </row>
    <row r="22" spans="1:12" ht="15" customHeight="1" x14ac:dyDescent="0.3">
      <c r="A22" s="19" t="s">
        <v>103</v>
      </c>
      <c r="B22" s="5">
        <v>30</v>
      </c>
      <c r="C22" s="5" t="s">
        <v>57</v>
      </c>
      <c r="D22" s="5" t="s">
        <v>23</v>
      </c>
      <c r="E22" s="5" t="s">
        <v>73</v>
      </c>
      <c r="F22" s="3">
        <v>4</v>
      </c>
      <c r="G22" s="3">
        <v>4</v>
      </c>
      <c r="H22" s="3">
        <v>0</v>
      </c>
      <c r="I22" s="3">
        <v>9</v>
      </c>
      <c r="J22" s="14">
        <f t="shared" si="0"/>
        <v>17</v>
      </c>
      <c r="K22" s="9">
        <f t="shared" si="1"/>
        <v>0.37777777777777777</v>
      </c>
      <c r="L22" s="4" t="s">
        <v>152</v>
      </c>
    </row>
    <row r="23" spans="1:12" ht="15" customHeight="1" x14ac:dyDescent="0.3">
      <c r="A23" s="19" t="s">
        <v>94</v>
      </c>
      <c r="B23" s="5">
        <v>21</v>
      </c>
      <c r="C23" s="5" t="s">
        <v>78</v>
      </c>
      <c r="D23" s="5" t="s">
        <v>23</v>
      </c>
      <c r="E23" s="5" t="s">
        <v>73</v>
      </c>
      <c r="F23" s="3">
        <v>1</v>
      </c>
      <c r="G23" s="3">
        <v>3</v>
      </c>
      <c r="H23" s="3">
        <v>8</v>
      </c>
      <c r="I23" s="3">
        <v>4</v>
      </c>
      <c r="J23" s="14">
        <f t="shared" si="0"/>
        <v>16</v>
      </c>
      <c r="K23" s="9">
        <f t="shared" si="1"/>
        <v>0.35555555555555557</v>
      </c>
      <c r="L23" s="4" t="s">
        <v>152</v>
      </c>
    </row>
    <row r="24" spans="1:12" ht="15" customHeight="1" x14ac:dyDescent="0.3">
      <c r="A24" s="19" t="s">
        <v>99</v>
      </c>
      <c r="B24" s="5">
        <v>26</v>
      </c>
      <c r="C24" s="5" t="s">
        <v>57</v>
      </c>
      <c r="D24" s="5" t="s">
        <v>23</v>
      </c>
      <c r="E24" s="5" t="s">
        <v>73</v>
      </c>
      <c r="F24" s="3">
        <v>3</v>
      </c>
      <c r="G24" s="3">
        <v>3</v>
      </c>
      <c r="H24" s="3">
        <v>6</v>
      </c>
      <c r="I24" s="3">
        <v>4</v>
      </c>
      <c r="J24" s="14">
        <f t="shared" si="0"/>
        <v>16</v>
      </c>
      <c r="K24" s="9">
        <f t="shared" si="1"/>
        <v>0.35555555555555557</v>
      </c>
      <c r="L24" s="4" t="s">
        <v>152</v>
      </c>
    </row>
    <row r="25" spans="1:12" ht="15" customHeight="1" x14ac:dyDescent="0.3">
      <c r="A25" s="19" t="s">
        <v>39</v>
      </c>
      <c r="B25" s="5">
        <v>34</v>
      </c>
      <c r="C25" s="5" t="s">
        <v>57</v>
      </c>
      <c r="D25" s="5" t="s">
        <v>23</v>
      </c>
      <c r="E25" s="5" t="s">
        <v>70</v>
      </c>
      <c r="F25" s="3">
        <v>0</v>
      </c>
      <c r="G25" s="3">
        <v>0</v>
      </c>
      <c r="H25" s="3">
        <v>9</v>
      </c>
      <c r="I25" s="3">
        <v>7</v>
      </c>
      <c r="J25" s="14">
        <v>16</v>
      </c>
      <c r="K25" s="9">
        <f t="shared" si="1"/>
        <v>0.35555555555555557</v>
      </c>
      <c r="L25" s="4" t="s">
        <v>152</v>
      </c>
    </row>
    <row r="26" spans="1:12" ht="15" customHeight="1" x14ac:dyDescent="0.3">
      <c r="A26" s="17" t="s">
        <v>175</v>
      </c>
      <c r="B26" s="5">
        <v>45</v>
      </c>
      <c r="C26" s="5" t="s">
        <v>72</v>
      </c>
      <c r="D26" s="5" t="s">
        <v>23</v>
      </c>
      <c r="E26" s="5" t="s">
        <v>168</v>
      </c>
      <c r="F26" s="3">
        <v>3</v>
      </c>
      <c r="G26" s="3">
        <v>1</v>
      </c>
      <c r="H26" s="3">
        <v>6</v>
      </c>
      <c r="I26" s="3">
        <v>6</v>
      </c>
      <c r="J26" s="14">
        <f t="shared" ref="J26:J48" si="2">IF(SUM(F26:I26)&gt;$M$1, "больше макс!", SUM(F26:I26))</f>
        <v>16</v>
      </c>
      <c r="K26" s="9">
        <f t="shared" si="1"/>
        <v>0.35555555555555557</v>
      </c>
      <c r="L26" s="4" t="s">
        <v>152</v>
      </c>
    </row>
    <row r="27" spans="1:12" ht="15" customHeight="1" x14ac:dyDescent="0.3">
      <c r="A27" s="19" t="s">
        <v>90</v>
      </c>
      <c r="B27" s="5">
        <v>17</v>
      </c>
      <c r="C27" s="5" t="s">
        <v>78</v>
      </c>
      <c r="D27" s="5" t="s">
        <v>23</v>
      </c>
      <c r="E27" s="5" t="s">
        <v>73</v>
      </c>
      <c r="F27" s="3">
        <v>1</v>
      </c>
      <c r="G27" s="3">
        <v>3</v>
      </c>
      <c r="H27" s="3">
        <v>6</v>
      </c>
      <c r="I27" s="3">
        <v>5</v>
      </c>
      <c r="J27" s="14">
        <f t="shared" si="2"/>
        <v>15</v>
      </c>
      <c r="K27" s="9">
        <f t="shared" si="1"/>
        <v>0.33333333333333331</v>
      </c>
      <c r="L27" s="4" t="s">
        <v>152</v>
      </c>
    </row>
    <row r="28" spans="1:12" ht="15" customHeight="1" x14ac:dyDescent="0.3">
      <c r="A28" s="19" t="s">
        <v>100</v>
      </c>
      <c r="B28" s="5">
        <v>27</v>
      </c>
      <c r="C28" s="5" t="s">
        <v>57</v>
      </c>
      <c r="D28" s="5" t="s">
        <v>23</v>
      </c>
      <c r="E28" s="5" t="s">
        <v>73</v>
      </c>
      <c r="F28" s="3">
        <v>4</v>
      </c>
      <c r="G28" s="3">
        <v>4</v>
      </c>
      <c r="H28" s="3">
        <v>7</v>
      </c>
      <c r="I28" s="3">
        <v>0</v>
      </c>
      <c r="J28" s="14">
        <f t="shared" si="2"/>
        <v>15</v>
      </c>
      <c r="K28" s="9">
        <f t="shared" si="1"/>
        <v>0.33333333333333331</v>
      </c>
      <c r="L28" s="4" t="s">
        <v>152</v>
      </c>
    </row>
    <row r="29" spans="1:12" ht="15" customHeight="1" x14ac:dyDescent="0.3">
      <c r="A29" s="19" t="s">
        <v>101</v>
      </c>
      <c r="B29" s="5">
        <v>28</v>
      </c>
      <c r="C29" s="5" t="s">
        <v>57</v>
      </c>
      <c r="D29" s="5" t="s">
        <v>23</v>
      </c>
      <c r="E29" s="5" t="s">
        <v>73</v>
      </c>
      <c r="F29" s="3">
        <v>3</v>
      </c>
      <c r="G29" s="3">
        <v>4</v>
      </c>
      <c r="H29" s="3">
        <v>7</v>
      </c>
      <c r="I29" s="3">
        <v>0</v>
      </c>
      <c r="J29" s="14">
        <f t="shared" si="2"/>
        <v>14</v>
      </c>
      <c r="K29" s="9">
        <f t="shared" si="1"/>
        <v>0.31111111111111112</v>
      </c>
      <c r="L29" s="4" t="s">
        <v>152</v>
      </c>
    </row>
    <row r="30" spans="1:12" ht="15" customHeight="1" x14ac:dyDescent="0.3">
      <c r="A30" s="19" t="s">
        <v>40</v>
      </c>
      <c r="B30" s="5">
        <v>36</v>
      </c>
      <c r="C30" s="5" t="s">
        <v>57</v>
      </c>
      <c r="D30" s="5" t="s">
        <v>23</v>
      </c>
      <c r="E30" s="5" t="s">
        <v>70</v>
      </c>
      <c r="F30" s="3">
        <v>2</v>
      </c>
      <c r="G30" s="3">
        <v>0</v>
      </c>
      <c r="H30" s="3">
        <v>6</v>
      </c>
      <c r="I30" s="3">
        <v>6</v>
      </c>
      <c r="J30" s="14">
        <f t="shared" si="2"/>
        <v>14</v>
      </c>
      <c r="K30" s="9">
        <f t="shared" si="1"/>
        <v>0.31111111111111112</v>
      </c>
      <c r="L30" s="4" t="s">
        <v>152</v>
      </c>
    </row>
    <row r="31" spans="1:12" ht="15" customHeight="1" x14ac:dyDescent="0.3">
      <c r="A31" s="17" t="s">
        <v>174</v>
      </c>
      <c r="B31" s="5">
        <v>44</v>
      </c>
      <c r="C31" s="5" t="s">
        <v>72</v>
      </c>
      <c r="D31" s="5" t="s">
        <v>23</v>
      </c>
      <c r="E31" s="5" t="s">
        <v>168</v>
      </c>
      <c r="F31" s="3">
        <v>2</v>
      </c>
      <c r="G31" s="3">
        <v>1</v>
      </c>
      <c r="H31" s="3">
        <v>7</v>
      </c>
      <c r="I31" s="3">
        <v>4</v>
      </c>
      <c r="J31" s="14">
        <f t="shared" si="2"/>
        <v>14</v>
      </c>
      <c r="K31" s="9">
        <f t="shared" si="1"/>
        <v>0.31111111111111112</v>
      </c>
      <c r="L31" s="4" t="s">
        <v>152</v>
      </c>
    </row>
    <row r="32" spans="1:12" ht="15" customHeight="1" x14ac:dyDescent="0.3">
      <c r="A32" s="19" t="s">
        <v>102</v>
      </c>
      <c r="B32" s="5">
        <v>29</v>
      </c>
      <c r="C32" s="5" t="s">
        <v>57</v>
      </c>
      <c r="D32" s="5" t="s">
        <v>23</v>
      </c>
      <c r="E32" s="5" t="s">
        <v>73</v>
      </c>
      <c r="F32" s="3">
        <v>2</v>
      </c>
      <c r="G32" s="3">
        <v>4</v>
      </c>
      <c r="H32" s="3">
        <v>7</v>
      </c>
      <c r="I32" s="3">
        <v>0</v>
      </c>
      <c r="J32" s="14">
        <f t="shared" si="2"/>
        <v>13</v>
      </c>
      <c r="K32" s="9">
        <f t="shared" si="1"/>
        <v>0.28888888888888886</v>
      </c>
      <c r="L32" s="4" t="s">
        <v>152</v>
      </c>
    </row>
    <row r="33" spans="1:12" ht="15" customHeight="1" x14ac:dyDescent="0.3">
      <c r="A33" s="19" t="s">
        <v>58</v>
      </c>
      <c r="B33" s="5">
        <v>35</v>
      </c>
      <c r="C33" s="5" t="s">
        <v>57</v>
      </c>
      <c r="D33" s="5" t="s">
        <v>23</v>
      </c>
      <c r="E33" s="5" t="s">
        <v>70</v>
      </c>
      <c r="F33" s="3">
        <v>1</v>
      </c>
      <c r="G33" s="3">
        <v>3</v>
      </c>
      <c r="H33" s="3">
        <v>6</v>
      </c>
      <c r="I33" s="3">
        <v>3</v>
      </c>
      <c r="J33" s="14">
        <f t="shared" si="2"/>
        <v>13</v>
      </c>
      <c r="K33" s="9">
        <f t="shared" si="1"/>
        <v>0.28888888888888886</v>
      </c>
      <c r="L33" s="4" t="s">
        <v>152</v>
      </c>
    </row>
    <row r="34" spans="1:12" ht="15.6" x14ac:dyDescent="0.3">
      <c r="A34" s="19" t="s">
        <v>45</v>
      </c>
      <c r="B34" s="5">
        <v>41</v>
      </c>
      <c r="C34" s="5" t="s">
        <v>57</v>
      </c>
      <c r="D34" s="5" t="s">
        <v>23</v>
      </c>
      <c r="E34" s="5" t="s">
        <v>70</v>
      </c>
      <c r="F34" s="3">
        <v>0</v>
      </c>
      <c r="G34" s="3">
        <v>2</v>
      </c>
      <c r="H34" s="3">
        <v>7</v>
      </c>
      <c r="I34" s="3">
        <v>4</v>
      </c>
      <c r="J34" s="14">
        <f t="shared" si="2"/>
        <v>13</v>
      </c>
      <c r="K34" s="9">
        <f t="shared" si="1"/>
        <v>0.28888888888888886</v>
      </c>
      <c r="L34" s="4" t="s">
        <v>152</v>
      </c>
    </row>
    <row r="35" spans="1:12" ht="15.6" x14ac:dyDescent="0.3">
      <c r="A35" s="19" t="s">
        <v>91</v>
      </c>
      <c r="B35" s="5">
        <v>18</v>
      </c>
      <c r="C35" s="5" t="s">
        <v>78</v>
      </c>
      <c r="D35" s="5" t="s">
        <v>23</v>
      </c>
      <c r="E35" s="5" t="s">
        <v>73</v>
      </c>
      <c r="F35" s="3">
        <v>3</v>
      </c>
      <c r="G35" s="3">
        <v>0</v>
      </c>
      <c r="H35" s="3">
        <v>0</v>
      </c>
      <c r="I35" s="3">
        <v>9</v>
      </c>
      <c r="J35" s="14">
        <f t="shared" si="2"/>
        <v>12</v>
      </c>
      <c r="K35" s="9">
        <f t="shared" si="1"/>
        <v>0.26666666666666666</v>
      </c>
      <c r="L35" s="4" t="s">
        <v>152</v>
      </c>
    </row>
    <row r="36" spans="1:12" ht="15.6" x14ac:dyDescent="0.3">
      <c r="A36" s="19" t="s">
        <v>97</v>
      </c>
      <c r="B36" s="5">
        <v>24</v>
      </c>
      <c r="C36" s="5" t="s">
        <v>57</v>
      </c>
      <c r="D36" s="5" t="s">
        <v>23</v>
      </c>
      <c r="E36" s="5" t="s">
        <v>73</v>
      </c>
      <c r="F36" s="3">
        <v>1</v>
      </c>
      <c r="G36" s="3">
        <v>1</v>
      </c>
      <c r="H36" s="3">
        <v>10</v>
      </c>
      <c r="I36" s="3">
        <v>0</v>
      </c>
      <c r="J36" s="14">
        <f t="shared" si="2"/>
        <v>12</v>
      </c>
      <c r="K36" s="9">
        <f t="shared" si="1"/>
        <v>0.26666666666666666</v>
      </c>
      <c r="L36" s="4" t="s">
        <v>152</v>
      </c>
    </row>
    <row r="37" spans="1:12" ht="15.6" x14ac:dyDescent="0.3">
      <c r="A37" s="19" t="s">
        <v>105</v>
      </c>
      <c r="B37" s="5">
        <v>32</v>
      </c>
      <c r="C37" s="5" t="s">
        <v>57</v>
      </c>
      <c r="D37" s="5" t="s">
        <v>23</v>
      </c>
      <c r="E37" s="5" t="s">
        <v>73</v>
      </c>
      <c r="F37" s="3">
        <v>2</v>
      </c>
      <c r="G37" s="3">
        <v>4</v>
      </c>
      <c r="H37" s="3">
        <v>5</v>
      </c>
      <c r="I37" s="3">
        <v>0</v>
      </c>
      <c r="J37" s="14">
        <f t="shared" si="2"/>
        <v>11</v>
      </c>
      <c r="K37" s="9">
        <f t="shared" si="1"/>
        <v>0.24444444444444444</v>
      </c>
      <c r="L37" s="4" t="s">
        <v>152</v>
      </c>
    </row>
    <row r="38" spans="1:12" ht="15.6" x14ac:dyDescent="0.3">
      <c r="A38" s="19" t="s">
        <v>106</v>
      </c>
      <c r="B38" s="5">
        <v>33</v>
      </c>
      <c r="C38" s="5" t="s">
        <v>57</v>
      </c>
      <c r="D38" s="5" t="s">
        <v>23</v>
      </c>
      <c r="E38" s="5" t="s">
        <v>73</v>
      </c>
      <c r="F38" s="3">
        <v>2</v>
      </c>
      <c r="G38" s="3">
        <v>3</v>
      </c>
      <c r="H38" s="3">
        <v>6</v>
      </c>
      <c r="I38" s="3">
        <v>0</v>
      </c>
      <c r="J38" s="14">
        <f t="shared" si="2"/>
        <v>11</v>
      </c>
      <c r="K38" s="9">
        <f t="shared" si="1"/>
        <v>0.24444444444444444</v>
      </c>
      <c r="L38" s="4" t="s">
        <v>152</v>
      </c>
    </row>
    <row r="39" spans="1:12" ht="15.6" x14ac:dyDescent="0.3">
      <c r="A39" s="19" t="s">
        <v>79</v>
      </c>
      <c r="B39" s="5">
        <v>6</v>
      </c>
      <c r="C39" s="2" t="s">
        <v>78</v>
      </c>
      <c r="D39" s="5" t="s">
        <v>23</v>
      </c>
      <c r="E39" s="2" t="s">
        <v>73</v>
      </c>
      <c r="F39" s="3">
        <v>1</v>
      </c>
      <c r="G39" s="3">
        <v>1</v>
      </c>
      <c r="H39" s="3">
        <v>3</v>
      </c>
      <c r="I39" s="3">
        <v>5</v>
      </c>
      <c r="J39" s="14">
        <f t="shared" si="2"/>
        <v>10</v>
      </c>
      <c r="K39" s="9">
        <f t="shared" si="1"/>
        <v>0.22222222222222221</v>
      </c>
      <c r="L39" s="4" t="s">
        <v>152</v>
      </c>
    </row>
    <row r="40" spans="1:12" ht="15.6" x14ac:dyDescent="0.3">
      <c r="A40" s="19" t="s">
        <v>42</v>
      </c>
      <c r="B40" s="5">
        <v>38</v>
      </c>
      <c r="C40" s="5" t="s">
        <v>57</v>
      </c>
      <c r="D40" s="5" t="s">
        <v>23</v>
      </c>
      <c r="E40" s="5" t="s">
        <v>70</v>
      </c>
      <c r="F40" s="3">
        <v>0</v>
      </c>
      <c r="G40" s="3">
        <v>0</v>
      </c>
      <c r="H40" s="3">
        <v>10</v>
      </c>
      <c r="I40" s="3">
        <v>0</v>
      </c>
      <c r="J40" s="14">
        <f t="shared" si="2"/>
        <v>10</v>
      </c>
      <c r="K40" s="9">
        <f t="shared" si="1"/>
        <v>0.22222222222222221</v>
      </c>
      <c r="L40" s="4" t="s">
        <v>152</v>
      </c>
    </row>
    <row r="41" spans="1:12" ht="15.6" x14ac:dyDescent="0.3">
      <c r="A41" s="19" t="s">
        <v>43</v>
      </c>
      <c r="B41" s="5">
        <v>39</v>
      </c>
      <c r="C41" s="5" t="s">
        <v>57</v>
      </c>
      <c r="D41" s="5" t="s">
        <v>23</v>
      </c>
      <c r="E41" s="5" t="s">
        <v>70</v>
      </c>
      <c r="F41" s="3">
        <v>0</v>
      </c>
      <c r="G41" s="3">
        <v>0</v>
      </c>
      <c r="H41" s="3">
        <v>9</v>
      </c>
      <c r="I41" s="3">
        <v>0</v>
      </c>
      <c r="J41" s="14">
        <f t="shared" si="2"/>
        <v>9</v>
      </c>
      <c r="K41" s="9">
        <f t="shared" si="1"/>
        <v>0.2</v>
      </c>
      <c r="L41" s="4" t="s">
        <v>152</v>
      </c>
    </row>
    <row r="42" spans="1:12" ht="15.6" x14ac:dyDescent="0.3">
      <c r="A42" s="19" t="s">
        <v>87</v>
      </c>
      <c r="B42" s="5">
        <v>14</v>
      </c>
      <c r="C42" s="5" t="s">
        <v>78</v>
      </c>
      <c r="D42" s="5" t="s">
        <v>23</v>
      </c>
      <c r="E42" s="5" t="s">
        <v>73</v>
      </c>
      <c r="F42" s="3">
        <v>1</v>
      </c>
      <c r="G42" s="3">
        <v>4</v>
      </c>
      <c r="H42" s="3">
        <v>0</v>
      </c>
      <c r="I42" s="3">
        <v>3</v>
      </c>
      <c r="J42" s="14">
        <f t="shared" si="2"/>
        <v>8</v>
      </c>
      <c r="K42" s="9">
        <f t="shared" si="1"/>
        <v>0.17777777777777778</v>
      </c>
      <c r="L42" s="4" t="s">
        <v>152</v>
      </c>
    </row>
    <row r="43" spans="1:12" ht="15.6" x14ac:dyDescent="0.3">
      <c r="A43" s="19" t="s">
        <v>104</v>
      </c>
      <c r="B43" s="5">
        <v>31</v>
      </c>
      <c r="C43" s="5" t="s">
        <v>57</v>
      </c>
      <c r="D43" s="5" t="s">
        <v>23</v>
      </c>
      <c r="E43" s="5" t="s">
        <v>73</v>
      </c>
      <c r="F43" s="3">
        <v>4</v>
      </c>
      <c r="G43" s="3">
        <v>4</v>
      </c>
      <c r="H43" s="3">
        <v>0</v>
      </c>
      <c r="I43" s="3">
        <v>0</v>
      </c>
      <c r="J43" s="14">
        <f t="shared" si="2"/>
        <v>8</v>
      </c>
      <c r="K43" s="9">
        <f t="shared" si="1"/>
        <v>0.17777777777777778</v>
      </c>
      <c r="L43" s="4" t="s">
        <v>152</v>
      </c>
    </row>
    <row r="44" spans="1:12" ht="15.6" x14ac:dyDescent="0.3">
      <c r="A44" s="19" t="s">
        <v>81</v>
      </c>
      <c r="B44" s="5">
        <v>8</v>
      </c>
      <c r="C44" s="2" t="s">
        <v>78</v>
      </c>
      <c r="D44" s="5" t="s">
        <v>23</v>
      </c>
      <c r="E44" s="2" t="s">
        <v>73</v>
      </c>
      <c r="F44" s="3">
        <v>2</v>
      </c>
      <c r="G44" s="3">
        <v>0</v>
      </c>
      <c r="H44" s="3">
        <v>5</v>
      </c>
      <c r="I44" s="3">
        <v>0</v>
      </c>
      <c r="J44" s="14">
        <f t="shared" si="2"/>
        <v>7</v>
      </c>
      <c r="K44" s="9">
        <f t="shared" si="1"/>
        <v>0.15555555555555556</v>
      </c>
      <c r="L44" s="4" t="s">
        <v>152</v>
      </c>
    </row>
    <row r="45" spans="1:12" ht="15.6" x14ac:dyDescent="0.3">
      <c r="A45" s="19" t="s">
        <v>85</v>
      </c>
      <c r="B45" s="5">
        <v>12</v>
      </c>
      <c r="C45" s="5" t="s">
        <v>78</v>
      </c>
      <c r="D45" s="5" t="s">
        <v>23</v>
      </c>
      <c r="E45" s="5" t="s">
        <v>73</v>
      </c>
      <c r="F45" s="3">
        <v>1</v>
      </c>
      <c r="G45" s="3">
        <v>1</v>
      </c>
      <c r="H45" s="3">
        <v>3</v>
      </c>
      <c r="I45" s="3">
        <v>2</v>
      </c>
      <c r="J45" s="14">
        <f t="shared" si="2"/>
        <v>7</v>
      </c>
      <c r="K45" s="9">
        <f t="shared" si="1"/>
        <v>0.15555555555555556</v>
      </c>
      <c r="L45" s="4" t="s">
        <v>152</v>
      </c>
    </row>
    <row r="46" spans="1:12" ht="15.6" x14ac:dyDescent="0.3">
      <c r="A46" s="19" t="s">
        <v>86</v>
      </c>
      <c r="B46" s="5">
        <v>13</v>
      </c>
      <c r="C46" s="5" t="s">
        <v>78</v>
      </c>
      <c r="D46" s="5" t="s">
        <v>23</v>
      </c>
      <c r="E46" s="5" t="s">
        <v>73</v>
      </c>
      <c r="F46" s="3">
        <v>1</v>
      </c>
      <c r="G46" s="3">
        <v>4</v>
      </c>
      <c r="H46" s="3">
        <v>0</v>
      </c>
      <c r="I46" s="3">
        <v>0</v>
      </c>
      <c r="J46" s="14">
        <f t="shared" si="2"/>
        <v>5</v>
      </c>
      <c r="K46" s="9">
        <f t="shared" si="1"/>
        <v>0.1111111111111111</v>
      </c>
      <c r="L46" s="4" t="s">
        <v>152</v>
      </c>
    </row>
    <row r="47" spans="1:12" ht="15.6" x14ac:dyDescent="0.3">
      <c r="A47" s="19" t="s">
        <v>98</v>
      </c>
      <c r="B47" s="5">
        <v>25</v>
      </c>
      <c r="C47" s="5" t="s">
        <v>57</v>
      </c>
      <c r="D47" s="5" t="s">
        <v>23</v>
      </c>
      <c r="E47" s="5" t="s">
        <v>73</v>
      </c>
      <c r="F47" s="3">
        <v>1</v>
      </c>
      <c r="G47" s="3">
        <v>1</v>
      </c>
      <c r="H47" s="3">
        <v>3</v>
      </c>
      <c r="I47" s="3">
        <v>0</v>
      </c>
      <c r="J47" s="14">
        <f t="shared" si="2"/>
        <v>5</v>
      </c>
      <c r="K47" s="9">
        <f t="shared" si="1"/>
        <v>0.1111111111111111</v>
      </c>
      <c r="L47" s="4" t="s">
        <v>152</v>
      </c>
    </row>
    <row r="48" spans="1:12" ht="15.6" x14ac:dyDescent="0.3">
      <c r="A48" s="18" t="s">
        <v>89</v>
      </c>
      <c r="B48" s="5">
        <v>16</v>
      </c>
      <c r="C48" s="5" t="s">
        <v>78</v>
      </c>
      <c r="D48" s="5" t="s">
        <v>23</v>
      </c>
      <c r="E48" s="5" t="s">
        <v>73</v>
      </c>
      <c r="F48" s="3">
        <v>1</v>
      </c>
      <c r="G48" s="3">
        <v>0</v>
      </c>
      <c r="H48" s="3">
        <v>0</v>
      </c>
      <c r="I48" s="3">
        <v>2</v>
      </c>
      <c r="J48" s="14">
        <f t="shared" si="2"/>
        <v>3</v>
      </c>
      <c r="K48" s="9">
        <f t="shared" si="1"/>
        <v>6.6666666666666666E-2</v>
      </c>
      <c r="L48" s="4" t="s">
        <v>152</v>
      </c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ref="J49:J67" si="3">IF(SUM(F49:I49)&gt;$M$1, "больше макс!", SUM(F49:I49))</f>
        <v>0</v>
      </c>
      <c r="K49" s="9">
        <f t="shared" ref="K49:K67" si="4">J49/$M$1</f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3"/>
        <v>0</v>
      </c>
      <c r="K50" s="9">
        <f t="shared" si="4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3"/>
        <v>0</v>
      </c>
      <c r="K51" s="9">
        <f t="shared" si="4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3"/>
        <v>0</v>
      </c>
      <c r="K52" s="9">
        <f t="shared" si="4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3"/>
        <v>0</v>
      </c>
      <c r="K53" s="9">
        <f t="shared" si="4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3"/>
        <v>0</v>
      </c>
      <c r="K54" s="9">
        <f t="shared" si="4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3"/>
        <v>0</v>
      </c>
      <c r="K55" s="9">
        <f t="shared" si="4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3"/>
        <v>0</v>
      </c>
      <c r="K56" s="9">
        <f t="shared" si="4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3"/>
        <v>0</v>
      </c>
      <c r="K57" s="9">
        <f t="shared" si="4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3"/>
        <v>0</v>
      </c>
      <c r="K58" s="9">
        <f t="shared" si="4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3"/>
        <v>0</v>
      </c>
      <c r="K59" s="9">
        <f t="shared" si="4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3"/>
        <v>0</v>
      </c>
      <c r="K60" s="9">
        <f t="shared" si="4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3"/>
        <v>0</v>
      </c>
      <c r="K61" s="9">
        <f t="shared" si="4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3"/>
        <v>0</v>
      </c>
      <c r="K62" s="9">
        <f t="shared" si="4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3"/>
        <v>0</v>
      </c>
      <c r="K63" s="9">
        <f t="shared" si="4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3"/>
        <v>0</v>
      </c>
      <c r="K64" s="9">
        <f t="shared" si="4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3"/>
        <v>0</v>
      </c>
      <c r="K65" s="9">
        <f t="shared" si="4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3"/>
        <v>0</v>
      </c>
      <c r="K66" s="9">
        <f t="shared" si="4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3"/>
        <v>0</v>
      </c>
      <c r="K67" s="9">
        <f t="shared" si="4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5">IF(SUM(F68:I68)&gt;$M$1, "больше макс!", SUM(F68:I68))</f>
        <v>0</v>
      </c>
      <c r="K68" s="9">
        <f t="shared" ref="K68:K99" si="6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5"/>
        <v>0</v>
      </c>
      <c r="K69" s="9">
        <f t="shared" si="6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5"/>
        <v>0</v>
      </c>
      <c r="K70" s="9">
        <f t="shared" si="6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5"/>
        <v>0</v>
      </c>
      <c r="K71" s="9">
        <f t="shared" si="6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5"/>
        <v>0</v>
      </c>
      <c r="K72" s="9">
        <f t="shared" si="6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5"/>
        <v>0</v>
      </c>
      <c r="K73" s="9">
        <f t="shared" si="6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5"/>
        <v>0</v>
      </c>
      <c r="K74" s="9">
        <f t="shared" si="6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5"/>
        <v>0</v>
      </c>
      <c r="K75" s="9">
        <f t="shared" si="6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5"/>
        <v>0</v>
      </c>
      <c r="K76" s="9">
        <f t="shared" si="6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5"/>
        <v>0</v>
      </c>
      <c r="K77" s="9">
        <f t="shared" si="6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5"/>
        <v>0</v>
      </c>
      <c r="K78" s="9">
        <f t="shared" si="6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5"/>
        <v>0</v>
      </c>
      <c r="K79" s="9">
        <f t="shared" si="6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5"/>
        <v>0</v>
      </c>
      <c r="K80" s="9">
        <f t="shared" si="6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5"/>
        <v>0</v>
      </c>
      <c r="K81" s="9">
        <f t="shared" si="6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5"/>
        <v>0</v>
      </c>
      <c r="K82" s="9">
        <f t="shared" si="6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5"/>
        <v>0</v>
      </c>
      <c r="K83" s="9">
        <f t="shared" si="6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5"/>
        <v>0</v>
      </c>
      <c r="K84" s="9">
        <f t="shared" si="6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5"/>
        <v>0</v>
      </c>
      <c r="K85" s="9">
        <f t="shared" si="6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5"/>
        <v>0</v>
      </c>
      <c r="K86" s="9">
        <f t="shared" si="6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5"/>
        <v>0</v>
      </c>
      <c r="K87" s="9">
        <f t="shared" si="6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5"/>
        <v>0</v>
      </c>
      <c r="K88" s="9">
        <f t="shared" si="6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5"/>
        <v>0</v>
      </c>
      <c r="K89" s="9">
        <f t="shared" si="6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5"/>
        <v>0</v>
      </c>
      <c r="K90" s="9">
        <f t="shared" si="6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5"/>
        <v>0</v>
      </c>
      <c r="K91" s="9">
        <f t="shared" si="6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5"/>
        <v>0</v>
      </c>
      <c r="K92" s="9">
        <f t="shared" si="6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5"/>
        <v>0</v>
      </c>
      <c r="K93" s="9">
        <f t="shared" si="6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5"/>
        <v>0</v>
      </c>
      <c r="K94" s="9">
        <f t="shared" si="6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5"/>
        <v>0</v>
      </c>
      <c r="K95" s="9">
        <f t="shared" si="6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5"/>
        <v>0</v>
      </c>
      <c r="K96" s="9">
        <f t="shared" si="6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5"/>
        <v>0</v>
      </c>
      <c r="K97" s="9">
        <f t="shared" si="6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5"/>
        <v>0</v>
      </c>
      <c r="K98" s="9">
        <f t="shared" si="6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5"/>
        <v>0</v>
      </c>
      <c r="K99" s="9">
        <f t="shared" si="6"/>
        <v>0</v>
      </c>
      <c r="L99" s="4"/>
    </row>
  </sheetData>
  <sortState xmlns:xlrd2="http://schemas.microsoft.com/office/spreadsheetml/2017/richdata2" ref="A4:K48">
    <sortCondition descending="1" ref="K4:K48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"/>
  <sheetViews>
    <sheetView zoomScale="99" zoomScaleNormal="99" workbookViewId="0">
      <selection activeCell="H18" sqref="H18"/>
    </sheetView>
  </sheetViews>
  <sheetFormatPr defaultColWidth="9.109375" defaultRowHeight="14.4" x14ac:dyDescent="0.3"/>
  <cols>
    <col min="1" max="1" width="39.88671875" style="1" customWidth="1"/>
    <col min="2" max="2" width="8.44140625" style="1" bestFit="1" customWidth="1"/>
    <col min="3" max="3" width="7.33203125" style="1" customWidth="1"/>
    <col min="4" max="4" width="36.77734375" style="1" customWidth="1"/>
    <col min="5" max="5" width="32.8867187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>
        <v>49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17" t="s">
        <v>182</v>
      </c>
      <c r="B4" s="5">
        <v>26</v>
      </c>
      <c r="C4" s="5" t="s">
        <v>115</v>
      </c>
      <c r="D4" s="5" t="s">
        <v>23</v>
      </c>
      <c r="E4" s="5" t="s">
        <v>168</v>
      </c>
      <c r="F4" s="3">
        <v>2</v>
      </c>
      <c r="G4" s="3">
        <v>9</v>
      </c>
      <c r="H4" s="3">
        <v>14</v>
      </c>
      <c r="I4" s="3">
        <v>11</v>
      </c>
      <c r="J4" s="14">
        <f t="shared" ref="J4:J35" si="0">IF(SUM(F4:I4)&gt;$M$1, "больше макс!", SUM(F4:I4))</f>
        <v>36</v>
      </c>
      <c r="K4" s="9">
        <f t="shared" ref="K4:K35" si="1">J4/$M$1</f>
        <v>0.73469387755102045</v>
      </c>
      <c r="L4" s="4" t="s">
        <v>151</v>
      </c>
    </row>
    <row r="5" spans="1:13" ht="15" customHeight="1" x14ac:dyDescent="0.3">
      <c r="A5" s="17" t="s">
        <v>185</v>
      </c>
      <c r="B5" s="5">
        <v>28</v>
      </c>
      <c r="C5" s="5" t="s">
        <v>107</v>
      </c>
      <c r="D5" s="5" t="s">
        <v>23</v>
      </c>
      <c r="E5" s="5" t="s">
        <v>168</v>
      </c>
      <c r="F5" s="3">
        <v>1</v>
      </c>
      <c r="G5" s="3">
        <v>4</v>
      </c>
      <c r="H5" s="3">
        <v>3</v>
      </c>
      <c r="I5" s="3">
        <v>0</v>
      </c>
      <c r="J5" s="14">
        <f t="shared" si="0"/>
        <v>8</v>
      </c>
      <c r="K5" s="9">
        <f t="shared" si="1"/>
        <v>0.16326530612244897</v>
      </c>
      <c r="L5" s="4" t="s">
        <v>152</v>
      </c>
    </row>
    <row r="6" spans="1:13" ht="15" customHeight="1" x14ac:dyDescent="0.3">
      <c r="A6" s="17" t="s">
        <v>178</v>
      </c>
      <c r="B6" s="5">
        <v>22</v>
      </c>
      <c r="C6" s="5" t="s">
        <v>107</v>
      </c>
      <c r="D6" s="5" t="s">
        <v>23</v>
      </c>
      <c r="E6" s="5" t="s">
        <v>168</v>
      </c>
      <c r="F6" s="3">
        <v>0</v>
      </c>
      <c r="G6" s="3">
        <v>6</v>
      </c>
      <c r="H6" s="3">
        <v>1</v>
      </c>
      <c r="I6" s="3">
        <v>0</v>
      </c>
      <c r="J6" s="14">
        <f t="shared" si="0"/>
        <v>7</v>
      </c>
      <c r="K6" s="9">
        <f t="shared" si="1"/>
        <v>0.14285714285714285</v>
      </c>
      <c r="L6" s="4" t="s">
        <v>152</v>
      </c>
    </row>
    <row r="7" spans="1:13" ht="15" customHeight="1" x14ac:dyDescent="0.3">
      <c r="A7" s="17" t="s">
        <v>180</v>
      </c>
      <c r="B7" s="5">
        <v>24</v>
      </c>
      <c r="C7" s="5" t="s">
        <v>115</v>
      </c>
      <c r="D7" s="5" t="s">
        <v>23</v>
      </c>
      <c r="E7" s="5" t="s">
        <v>168</v>
      </c>
      <c r="F7" s="3">
        <v>1</v>
      </c>
      <c r="G7" s="3">
        <v>3</v>
      </c>
      <c r="H7" s="3">
        <v>3</v>
      </c>
      <c r="I7" s="3">
        <v>0</v>
      </c>
      <c r="J7" s="14">
        <f t="shared" si="0"/>
        <v>7</v>
      </c>
      <c r="K7" s="9">
        <f t="shared" si="1"/>
        <v>0.14285714285714285</v>
      </c>
      <c r="L7" s="4" t="s">
        <v>152</v>
      </c>
    </row>
    <row r="8" spans="1:13" ht="15" customHeight="1" x14ac:dyDescent="0.3">
      <c r="A8" s="17" t="s">
        <v>183</v>
      </c>
      <c r="B8" s="5">
        <v>27</v>
      </c>
      <c r="C8" s="5" t="s">
        <v>107</v>
      </c>
      <c r="D8" s="5" t="s">
        <v>23</v>
      </c>
      <c r="E8" s="5" t="s">
        <v>168</v>
      </c>
      <c r="F8" s="3">
        <v>1</v>
      </c>
      <c r="G8" s="3">
        <v>4</v>
      </c>
      <c r="H8" s="3">
        <v>2</v>
      </c>
      <c r="I8" s="3">
        <v>0</v>
      </c>
      <c r="J8" s="14">
        <f t="shared" si="0"/>
        <v>7</v>
      </c>
      <c r="K8" s="9">
        <f t="shared" si="1"/>
        <v>0.14285714285714285</v>
      </c>
      <c r="L8" s="4" t="s">
        <v>152</v>
      </c>
    </row>
    <row r="9" spans="1:13" ht="15" customHeight="1" x14ac:dyDescent="0.3">
      <c r="A9" s="16" t="s">
        <v>124</v>
      </c>
      <c r="B9" s="2">
        <v>1</v>
      </c>
      <c r="C9" s="2" t="s">
        <v>107</v>
      </c>
      <c r="D9" s="15" t="s">
        <v>23</v>
      </c>
      <c r="E9" s="2" t="s">
        <v>73</v>
      </c>
      <c r="F9" s="3">
        <v>0</v>
      </c>
      <c r="G9" s="3">
        <v>4</v>
      </c>
      <c r="H9" s="3">
        <v>2</v>
      </c>
      <c r="I9" s="3">
        <v>0</v>
      </c>
      <c r="J9" s="14">
        <f t="shared" si="0"/>
        <v>6</v>
      </c>
      <c r="K9" s="9">
        <f t="shared" si="1"/>
        <v>0.12244897959183673</v>
      </c>
      <c r="L9" s="4" t="s">
        <v>152</v>
      </c>
    </row>
    <row r="10" spans="1:13" ht="15" customHeight="1" x14ac:dyDescent="0.3">
      <c r="A10" s="17" t="s">
        <v>113</v>
      </c>
      <c r="B10" s="5">
        <v>8</v>
      </c>
      <c r="C10" s="5" t="s">
        <v>107</v>
      </c>
      <c r="D10" s="5" t="s">
        <v>23</v>
      </c>
      <c r="E10" s="5" t="s">
        <v>73</v>
      </c>
      <c r="F10" s="3">
        <v>0</v>
      </c>
      <c r="G10" s="3">
        <v>4</v>
      </c>
      <c r="H10" s="3">
        <v>2</v>
      </c>
      <c r="I10" s="3">
        <v>0</v>
      </c>
      <c r="J10" s="14">
        <f t="shared" si="0"/>
        <v>6</v>
      </c>
      <c r="K10" s="9">
        <f t="shared" si="1"/>
        <v>0.12244897959183673</v>
      </c>
      <c r="L10" s="4" t="s">
        <v>152</v>
      </c>
    </row>
    <row r="11" spans="1:13" ht="15" customHeight="1" x14ac:dyDescent="0.3">
      <c r="A11" s="16" t="s">
        <v>114</v>
      </c>
      <c r="B11" s="2">
        <v>9</v>
      </c>
      <c r="C11" s="2" t="s">
        <v>115</v>
      </c>
      <c r="D11" s="2" t="s">
        <v>23</v>
      </c>
      <c r="E11" s="2" t="s">
        <v>73</v>
      </c>
      <c r="F11" s="3">
        <v>0</v>
      </c>
      <c r="G11" s="3">
        <v>3</v>
      </c>
      <c r="H11" s="3">
        <v>3</v>
      </c>
      <c r="I11" s="3">
        <v>0</v>
      </c>
      <c r="J11" s="14">
        <f t="shared" si="0"/>
        <v>6</v>
      </c>
      <c r="K11" s="9">
        <f t="shared" si="1"/>
        <v>0.12244897959183673</v>
      </c>
      <c r="L11" s="4" t="s">
        <v>152</v>
      </c>
    </row>
    <row r="12" spans="1:13" ht="15" customHeight="1" x14ac:dyDescent="0.3">
      <c r="A12" s="17" t="s">
        <v>176</v>
      </c>
      <c r="B12" s="5">
        <v>20</v>
      </c>
      <c r="C12" s="5" t="s">
        <v>107</v>
      </c>
      <c r="D12" s="5" t="s">
        <v>23</v>
      </c>
      <c r="E12" s="5" t="s">
        <v>168</v>
      </c>
      <c r="F12" s="3">
        <v>1</v>
      </c>
      <c r="G12" s="3">
        <v>3</v>
      </c>
      <c r="H12" s="3">
        <v>2</v>
      </c>
      <c r="I12" s="3">
        <v>0</v>
      </c>
      <c r="J12" s="14">
        <f t="shared" si="0"/>
        <v>6</v>
      </c>
      <c r="K12" s="9">
        <f t="shared" si="1"/>
        <v>0.12244897959183673</v>
      </c>
      <c r="L12" s="4" t="s">
        <v>152</v>
      </c>
    </row>
    <row r="13" spans="1:13" ht="15" customHeight="1" x14ac:dyDescent="0.3">
      <c r="A13" s="17" t="s">
        <v>177</v>
      </c>
      <c r="B13" s="5">
        <v>21</v>
      </c>
      <c r="C13" s="5" t="s">
        <v>107</v>
      </c>
      <c r="D13" s="5" t="s">
        <v>23</v>
      </c>
      <c r="E13" s="5" t="s">
        <v>168</v>
      </c>
      <c r="F13" s="3">
        <v>0</v>
      </c>
      <c r="G13" s="3">
        <v>4</v>
      </c>
      <c r="H13" s="3">
        <v>2</v>
      </c>
      <c r="I13" s="3">
        <v>0</v>
      </c>
      <c r="J13" s="14">
        <f t="shared" si="0"/>
        <v>6</v>
      </c>
      <c r="K13" s="9">
        <f t="shared" si="1"/>
        <v>0.12244897959183673</v>
      </c>
      <c r="L13" s="4" t="s">
        <v>152</v>
      </c>
    </row>
    <row r="14" spans="1:13" ht="15" customHeight="1" x14ac:dyDescent="0.3">
      <c r="A14" s="17" t="s">
        <v>179</v>
      </c>
      <c r="B14" s="5">
        <v>23</v>
      </c>
      <c r="C14" s="5" t="s">
        <v>115</v>
      </c>
      <c r="D14" s="5" t="s">
        <v>23</v>
      </c>
      <c r="E14" s="5" t="s">
        <v>168</v>
      </c>
      <c r="F14" s="3">
        <v>0</v>
      </c>
      <c r="G14" s="3">
        <v>4</v>
      </c>
      <c r="H14" s="3">
        <v>2</v>
      </c>
      <c r="I14" s="3">
        <v>0</v>
      </c>
      <c r="J14" s="14">
        <f t="shared" si="0"/>
        <v>6</v>
      </c>
      <c r="K14" s="9">
        <f t="shared" si="1"/>
        <v>0.12244897959183673</v>
      </c>
      <c r="L14" s="4" t="s">
        <v>152</v>
      </c>
    </row>
    <row r="15" spans="1:13" ht="15" customHeight="1" x14ac:dyDescent="0.3">
      <c r="A15" s="17" t="s">
        <v>181</v>
      </c>
      <c r="B15" s="5">
        <v>25</v>
      </c>
      <c r="C15" s="5" t="s">
        <v>115</v>
      </c>
      <c r="D15" s="5" t="s">
        <v>23</v>
      </c>
      <c r="E15" s="5" t="s">
        <v>168</v>
      </c>
      <c r="F15" s="3">
        <v>0</v>
      </c>
      <c r="G15" s="3">
        <v>4</v>
      </c>
      <c r="H15" s="3">
        <v>2</v>
      </c>
      <c r="I15" s="3">
        <v>0</v>
      </c>
      <c r="J15" s="14">
        <f t="shared" si="0"/>
        <v>6</v>
      </c>
      <c r="K15" s="9">
        <f t="shared" si="1"/>
        <v>0.12244897959183673</v>
      </c>
      <c r="L15" s="4" t="s">
        <v>152</v>
      </c>
    </row>
    <row r="16" spans="1:13" ht="15" customHeight="1" x14ac:dyDescent="0.3">
      <c r="A16" s="17" t="s">
        <v>184</v>
      </c>
      <c r="B16" s="5">
        <v>29</v>
      </c>
      <c r="C16" s="5" t="s">
        <v>107</v>
      </c>
      <c r="D16" s="5" t="s">
        <v>23</v>
      </c>
      <c r="E16" s="5" t="s">
        <v>168</v>
      </c>
      <c r="F16" s="3">
        <v>0</v>
      </c>
      <c r="G16" s="3">
        <v>5</v>
      </c>
      <c r="H16" s="3">
        <v>1</v>
      </c>
      <c r="I16" s="3">
        <v>0</v>
      </c>
      <c r="J16" s="14">
        <f t="shared" si="0"/>
        <v>6</v>
      </c>
      <c r="K16" s="9">
        <f t="shared" si="1"/>
        <v>0.12244897959183673</v>
      </c>
      <c r="L16" s="4" t="s">
        <v>152</v>
      </c>
    </row>
    <row r="17" spans="1:12" ht="15" customHeight="1" x14ac:dyDescent="0.3">
      <c r="A17" s="17" t="s">
        <v>125</v>
      </c>
      <c r="B17" s="5">
        <v>7</v>
      </c>
      <c r="C17" s="5" t="s">
        <v>107</v>
      </c>
      <c r="D17" s="5" t="s">
        <v>23</v>
      </c>
      <c r="E17" s="5" t="s">
        <v>73</v>
      </c>
      <c r="F17" s="3">
        <v>0</v>
      </c>
      <c r="G17" s="3">
        <v>5</v>
      </c>
      <c r="H17" s="3">
        <v>0</v>
      </c>
      <c r="I17" s="3">
        <v>0</v>
      </c>
      <c r="J17" s="14">
        <f t="shared" si="0"/>
        <v>5</v>
      </c>
      <c r="K17" s="9">
        <f t="shared" si="1"/>
        <v>0.10204081632653061</v>
      </c>
      <c r="L17" s="4" t="s">
        <v>152</v>
      </c>
    </row>
    <row r="18" spans="1:12" ht="15" customHeight="1" x14ac:dyDescent="0.3">
      <c r="A18" s="17" t="s">
        <v>116</v>
      </c>
      <c r="B18" s="5">
        <v>10</v>
      </c>
      <c r="C18" s="5" t="s">
        <v>115</v>
      </c>
      <c r="D18" s="5" t="s">
        <v>23</v>
      </c>
      <c r="E18" s="5" t="s">
        <v>73</v>
      </c>
      <c r="F18" s="3">
        <v>0</v>
      </c>
      <c r="G18" s="3">
        <v>4</v>
      </c>
      <c r="H18" s="3">
        <v>1</v>
      </c>
      <c r="I18" s="3">
        <v>0</v>
      </c>
      <c r="J18" s="14">
        <f t="shared" si="0"/>
        <v>5</v>
      </c>
      <c r="K18" s="9">
        <f t="shared" si="1"/>
        <v>0.10204081632653061</v>
      </c>
      <c r="L18" s="4" t="s">
        <v>152</v>
      </c>
    </row>
    <row r="19" spans="1:12" ht="15" customHeight="1" x14ac:dyDescent="0.3">
      <c r="A19" s="17" t="s">
        <v>188</v>
      </c>
      <c r="B19" s="5">
        <v>32</v>
      </c>
      <c r="C19" s="5" t="s">
        <v>107</v>
      </c>
      <c r="D19" s="5" t="s">
        <v>23</v>
      </c>
      <c r="E19" s="5" t="s">
        <v>168</v>
      </c>
      <c r="F19" s="3">
        <v>0</v>
      </c>
      <c r="G19" s="3">
        <v>3</v>
      </c>
      <c r="H19" s="3">
        <v>2</v>
      </c>
      <c r="I19" s="3">
        <v>0</v>
      </c>
      <c r="J19" s="14">
        <f t="shared" si="0"/>
        <v>5</v>
      </c>
      <c r="K19" s="9">
        <f t="shared" si="1"/>
        <v>0.10204081632653061</v>
      </c>
      <c r="L19" s="4" t="s">
        <v>152</v>
      </c>
    </row>
    <row r="20" spans="1:12" ht="15" customHeight="1" x14ac:dyDescent="0.3">
      <c r="A20" s="17" t="s">
        <v>112</v>
      </c>
      <c r="B20" s="5">
        <v>6</v>
      </c>
      <c r="C20" s="5" t="s">
        <v>107</v>
      </c>
      <c r="D20" s="5" t="s">
        <v>23</v>
      </c>
      <c r="E20" s="5" t="s">
        <v>73</v>
      </c>
      <c r="F20" s="3">
        <v>1</v>
      </c>
      <c r="G20" s="3">
        <v>2</v>
      </c>
      <c r="H20" s="3">
        <v>1</v>
      </c>
      <c r="I20" s="3">
        <v>0</v>
      </c>
      <c r="J20" s="14">
        <f t="shared" si="0"/>
        <v>4</v>
      </c>
      <c r="K20" s="9">
        <f t="shared" si="1"/>
        <v>8.1632653061224483E-2</v>
      </c>
      <c r="L20" s="4" t="s">
        <v>152</v>
      </c>
    </row>
    <row r="21" spans="1:12" ht="15" customHeight="1" x14ac:dyDescent="0.3">
      <c r="A21" s="17" t="s">
        <v>120</v>
      </c>
      <c r="B21" s="5">
        <v>14</v>
      </c>
      <c r="C21" s="5" t="s">
        <v>115</v>
      </c>
      <c r="D21" s="5" t="s">
        <v>23</v>
      </c>
      <c r="E21" s="5" t="s">
        <v>73</v>
      </c>
      <c r="F21" s="3">
        <v>0</v>
      </c>
      <c r="G21" s="3">
        <v>4</v>
      </c>
      <c r="H21" s="3">
        <v>0</v>
      </c>
      <c r="I21" s="3">
        <v>0</v>
      </c>
      <c r="J21" s="14">
        <f t="shared" si="0"/>
        <v>4</v>
      </c>
      <c r="K21" s="9">
        <f t="shared" si="1"/>
        <v>8.1632653061224483E-2</v>
      </c>
      <c r="L21" s="4" t="s">
        <v>152</v>
      </c>
    </row>
    <row r="22" spans="1:12" ht="15" customHeight="1" x14ac:dyDescent="0.3">
      <c r="A22" s="16" t="s">
        <v>121</v>
      </c>
      <c r="B22" s="5">
        <v>15</v>
      </c>
      <c r="C22" s="5" t="s">
        <v>115</v>
      </c>
      <c r="D22" s="5" t="s">
        <v>23</v>
      </c>
      <c r="E22" s="5" t="s">
        <v>73</v>
      </c>
      <c r="F22" s="3">
        <v>1</v>
      </c>
      <c r="G22" s="3">
        <v>1</v>
      </c>
      <c r="H22" s="3">
        <v>2</v>
      </c>
      <c r="I22" s="3">
        <v>0</v>
      </c>
      <c r="J22" s="14">
        <f t="shared" si="0"/>
        <v>4</v>
      </c>
      <c r="K22" s="9">
        <f t="shared" si="1"/>
        <v>8.1632653061224483E-2</v>
      </c>
      <c r="L22" s="4" t="s">
        <v>152</v>
      </c>
    </row>
    <row r="23" spans="1:12" ht="15" customHeight="1" x14ac:dyDescent="0.3">
      <c r="A23" s="16" t="s">
        <v>126</v>
      </c>
      <c r="B23" s="5">
        <v>16</v>
      </c>
      <c r="C23" s="5" t="s">
        <v>115</v>
      </c>
      <c r="D23" s="5" t="s">
        <v>23</v>
      </c>
      <c r="E23" s="5" t="s">
        <v>73</v>
      </c>
      <c r="F23" s="3">
        <v>2</v>
      </c>
      <c r="G23" s="3">
        <v>1</v>
      </c>
      <c r="H23" s="3">
        <v>1</v>
      </c>
      <c r="I23" s="3">
        <v>0</v>
      </c>
      <c r="J23" s="14">
        <f t="shared" si="0"/>
        <v>4</v>
      </c>
      <c r="K23" s="9">
        <f t="shared" si="1"/>
        <v>8.1632653061224483E-2</v>
      </c>
      <c r="L23" s="4" t="s">
        <v>152</v>
      </c>
    </row>
    <row r="24" spans="1:12" ht="15" customHeight="1" x14ac:dyDescent="0.3">
      <c r="A24" s="17" t="s">
        <v>127</v>
      </c>
      <c r="B24" s="5">
        <v>19</v>
      </c>
      <c r="C24" s="5" t="s">
        <v>107</v>
      </c>
      <c r="D24" s="5" t="s">
        <v>23</v>
      </c>
      <c r="E24" s="5" t="s">
        <v>73</v>
      </c>
      <c r="F24" s="3">
        <v>0</v>
      </c>
      <c r="G24" s="3">
        <v>4</v>
      </c>
      <c r="H24" s="3">
        <v>0</v>
      </c>
      <c r="I24" s="3">
        <v>0</v>
      </c>
      <c r="J24" s="14">
        <f t="shared" si="0"/>
        <v>4</v>
      </c>
      <c r="K24" s="9">
        <f t="shared" si="1"/>
        <v>8.1632653061224483E-2</v>
      </c>
      <c r="L24" s="4" t="s">
        <v>152</v>
      </c>
    </row>
    <row r="25" spans="1:12" ht="15" customHeight="1" x14ac:dyDescent="0.3">
      <c r="A25" s="16" t="s">
        <v>109</v>
      </c>
      <c r="B25" s="2">
        <v>3</v>
      </c>
      <c r="C25" s="2" t="s">
        <v>107</v>
      </c>
      <c r="D25" s="2" t="s">
        <v>23</v>
      </c>
      <c r="E25" s="2" t="s">
        <v>73</v>
      </c>
      <c r="F25" s="3">
        <v>0</v>
      </c>
      <c r="G25" s="3">
        <v>3</v>
      </c>
      <c r="H25" s="3">
        <v>0</v>
      </c>
      <c r="I25" s="3">
        <v>0</v>
      </c>
      <c r="J25" s="14">
        <f t="shared" si="0"/>
        <v>3</v>
      </c>
      <c r="K25" s="9">
        <f t="shared" si="1"/>
        <v>6.1224489795918366E-2</v>
      </c>
      <c r="L25" s="4" t="s">
        <v>152</v>
      </c>
    </row>
    <row r="26" spans="1:12" ht="15" customHeight="1" x14ac:dyDescent="0.3">
      <c r="A26" s="16" t="s">
        <v>110</v>
      </c>
      <c r="B26" s="2">
        <v>4</v>
      </c>
      <c r="C26" s="2" t="s">
        <v>107</v>
      </c>
      <c r="D26" s="2" t="s">
        <v>23</v>
      </c>
      <c r="E26" s="2" t="s">
        <v>73</v>
      </c>
      <c r="F26" s="3">
        <v>2</v>
      </c>
      <c r="G26" s="3">
        <v>1</v>
      </c>
      <c r="H26" s="3">
        <v>0</v>
      </c>
      <c r="I26" s="3">
        <v>0</v>
      </c>
      <c r="J26" s="14">
        <f t="shared" si="0"/>
        <v>3</v>
      </c>
      <c r="K26" s="9">
        <f t="shared" si="1"/>
        <v>6.1224489795918366E-2</v>
      </c>
      <c r="L26" s="4" t="s">
        <v>152</v>
      </c>
    </row>
    <row r="27" spans="1:12" ht="15" customHeight="1" x14ac:dyDescent="0.3">
      <c r="A27" s="17" t="s">
        <v>117</v>
      </c>
      <c r="B27" s="5">
        <v>11</v>
      </c>
      <c r="C27" s="5" t="s">
        <v>115</v>
      </c>
      <c r="D27" s="5" t="s">
        <v>23</v>
      </c>
      <c r="E27" s="5" t="s">
        <v>73</v>
      </c>
      <c r="F27" s="3">
        <v>0</v>
      </c>
      <c r="G27" s="3">
        <v>3</v>
      </c>
      <c r="H27" s="3">
        <v>0</v>
      </c>
      <c r="I27" s="3">
        <v>0</v>
      </c>
      <c r="J27" s="14">
        <f t="shared" si="0"/>
        <v>3</v>
      </c>
      <c r="K27" s="9">
        <f t="shared" si="1"/>
        <v>6.1224489795918366E-2</v>
      </c>
      <c r="L27" s="4" t="s">
        <v>152</v>
      </c>
    </row>
    <row r="28" spans="1:12" ht="15" customHeight="1" x14ac:dyDescent="0.3">
      <c r="A28" s="17" t="s">
        <v>186</v>
      </c>
      <c r="B28" s="5">
        <v>30</v>
      </c>
      <c r="C28" s="5" t="s">
        <v>107</v>
      </c>
      <c r="D28" s="5" t="s">
        <v>23</v>
      </c>
      <c r="E28" s="5" t="s">
        <v>168</v>
      </c>
      <c r="F28" s="3">
        <v>0</v>
      </c>
      <c r="G28" s="3">
        <v>3</v>
      </c>
      <c r="H28" s="3">
        <v>0</v>
      </c>
      <c r="I28" s="3">
        <v>0</v>
      </c>
      <c r="J28" s="14">
        <f t="shared" si="0"/>
        <v>3</v>
      </c>
      <c r="K28" s="9">
        <f t="shared" si="1"/>
        <v>6.1224489795918366E-2</v>
      </c>
      <c r="L28" s="4" t="s">
        <v>152</v>
      </c>
    </row>
    <row r="29" spans="1:12" ht="15" customHeight="1" x14ac:dyDescent="0.3">
      <c r="A29" s="17" t="s">
        <v>187</v>
      </c>
      <c r="B29" s="5">
        <v>31</v>
      </c>
      <c r="C29" s="5" t="s">
        <v>107</v>
      </c>
      <c r="D29" s="5" t="s">
        <v>23</v>
      </c>
      <c r="E29" s="5" t="s">
        <v>168</v>
      </c>
      <c r="F29" s="3">
        <v>0</v>
      </c>
      <c r="G29" s="3">
        <v>0</v>
      </c>
      <c r="H29" s="3">
        <v>3</v>
      </c>
      <c r="I29" s="3">
        <v>0</v>
      </c>
      <c r="J29" s="14">
        <f t="shared" si="0"/>
        <v>3</v>
      </c>
      <c r="K29" s="9">
        <f t="shared" si="1"/>
        <v>6.1224489795918366E-2</v>
      </c>
      <c r="L29" s="4" t="s">
        <v>152</v>
      </c>
    </row>
    <row r="30" spans="1:12" ht="15" customHeight="1" x14ac:dyDescent="0.3">
      <c r="A30" s="17" t="s">
        <v>108</v>
      </c>
      <c r="B30" s="5">
        <v>2</v>
      </c>
      <c r="C30" s="5" t="s">
        <v>107</v>
      </c>
      <c r="D30" s="5" t="s">
        <v>23</v>
      </c>
      <c r="E30" s="5" t="s">
        <v>73</v>
      </c>
      <c r="F30" s="3">
        <v>0</v>
      </c>
      <c r="G30" s="3">
        <v>1</v>
      </c>
      <c r="H30" s="3">
        <v>1</v>
      </c>
      <c r="I30" s="3">
        <v>0</v>
      </c>
      <c r="J30" s="14">
        <f t="shared" si="0"/>
        <v>2</v>
      </c>
      <c r="K30" s="9">
        <f t="shared" si="1"/>
        <v>4.0816326530612242E-2</v>
      </c>
      <c r="L30" s="4" t="s">
        <v>152</v>
      </c>
    </row>
    <row r="31" spans="1:12" ht="15" customHeight="1" x14ac:dyDescent="0.3">
      <c r="A31" s="17" t="s">
        <v>111</v>
      </c>
      <c r="B31" s="5">
        <v>5</v>
      </c>
      <c r="C31" s="5" t="s">
        <v>107</v>
      </c>
      <c r="D31" s="5" t="s">
        <v>23</v>
      </c>
      <c r="E31" s="5" t="s">
        <v>73</v>
      </c>
      <c r="F31" s="3">
        <v>0</v>
      </c>
      <c r="G31" s="3">
        <v>1</v>
      </c>
      <c r="H31" s="3">
        <v>1</v>
      </c>
      <c r="I31" s="3">
        <v>0</v>
      </c>
      <c r="J31" s="14">
        <f t="shared" si="0"/>
        <v>2</v>
      </c>
      <c r="K31" s="9">
        <f t="shared" si="1"/>
        <v>4.0816326530612242E-2</v>
      </c>
      <c r="L31" s="4" t="s">
        <v>152</v>
      </c>
    </row>
    <row r="32" spans="1:12" ht="15" customHeight="1" x14ac:dyDescent="0.3">
      <c r="A32" s="17" t="s">
        <v>118</v>
      </c>
      <c r="B32" s="5">
        <v>12</v>
      </c>
      <c r="C32" s="5" t="s">
        <v>115</v>
      </c>
      <c r="D32" s="5" t="s">
        <v>23</v>
      </c>
      <c r="E32" s="5" t="s">
        <v>73</v>
      </c>
      <c r="F32" s="3">
        <v>0</v>
      </c>
      <c r="G32" s="3">
        <v>1</v>
      </c>
      <c r="H32" s="3">
        <v>1</v>
      </c>
      <c r="I32" s="3">
        <v>0</v>
      </c>
      <c r="J32" s="14">
        <f t="shared" si="0"/>
        <v>2</v>
      </c>
      <c r="K32" s="9">
        <f t="shared" si="1"/>
        <v>4.0816326530612242E-2</v>
      </c>
      <c r="L32" s="4" t="s">
        <v>152</v>
      </c>
    </row>
    <row r="33" spans="1:12" ht="15" customHeight="1" x14ac:dyDescent="0.3">
      <c r="A33" s="17" t="s">
        <v>119</v>
      </c>
      <c r="B33" s="5">
        <v>13</v>
      </c>
      <c r="C33" s="5" t="s">
        <v>115</v>
      </c>
      <c r="D33" s="5" t="s">
        <v>23</v>
      </c>
      <c r="E33" s="5" t="s">
        <v>73</v>
      </c>
      <c r="F33" s="3">
        <v>0</v>
      </c>
      <c r="G33" s="3">
        <v>0</v>
      </c>
      <c r="H33" s="3">
        <v>2</v>
      </c>
      <c r="I33" s="3">
        <v>0</v>
      </c>
      <c r="J33" s="14">
        <f t="shared" si="0"/>
        <v>2</v>
      </c>
      <c r="K33" s="9">
        <f t="shared" si="1"/>
        <v>4.0816326530612242E-2</v>
      </c>
      <c r="L33" s="4" t="s">
        <v>152</v>
      </c>
    </row>
    <row r="34" spans="1:12" ht="15.6" x14ac:dyDescent="0.3">
      <c r="A34" s="17" t="s">
        <v>122</v>
      </c>
      <c r="B34" s="5">
        <v>17</v>
      </c>
      <c r="C34" s="5" t="s">
        <v>115</v>
      </c>
      <c r="D34" s="5" t="s">
        <v>23</v>
      </c>
      <c r="E34" s="5" t="s">
        <v>73</v>
      </c>
      <c r="F34" s="3">
        <v>0</v>
      </c>
      <c r="G34" s="3">
        <v>2</v>
      </c>
      <c r="H34" s="3">
        <v>0</v>
      </c>
      <c r="I34" s="3">
        <v>0</v>
      </c>
      <c r="J34" s="14">
        <f t="shared" si="0"/>
        <v>2</v>
      </c>
      <c r="K34" s="9">
        <f t="shared" si="1"/>
        <v>4.0816326530612242E-2</v>
      </c>
      <c r="L34" s="4" t="s">
        <v>152</v>
      </c>
    </row>
    <row r="35" spans="1:12" ht="15.6" x14ac:dyDescent="0.3">
      <c r="A35" s="17" t="s">
        <v>123</v>
      </c>
      <c r="B35" s="5">
        <v>18</v>
      </c>
      <c r="C35" s="5" t="s">
        <v>115</v>
      </c>
      <c r="D35" s="5" t="s">
        <v>23</v>
      </c>
      <c r="E35" s="5" t="s">
        <v>73</v>
      </c>
      <c r="F35" s="3">
        <v>0</v>
      </c>
      <c r="G35" s="3">
        <v>1</v>
      </c>
      <c r="H35" s="3">
        <v>1</v>
      </c>
      <c r="I35" s="3">
        <v>0</v>
      </c>
      <c r="J35" s="14">
        <f t="shared" si="0"/>
        <v>2</v>
      </c>
      <c r="K35" s="9">
        <f t="shared" si="1"/>
        <v>4.0816326530612242E-2</v>
      </c>
      <c r="L35" s="4" t="s">
        <v>152</v>
      </c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2">IF(SUM(F36:I36)&gt;$M$1, "больше макс!", SUM(F36:I36))</f>
        <v>0</v>
      </c>
      <c r="K36" s="9">
        <f t="shared" ref="K36:K67" si="3">J36/$M$1</f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2"/>
        <v>0</v>
      </c>
      <c r="K37" s="9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2"/>
        <v>0</v>
      </c>
      <c r="K38" s="9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2"/>
        <v>0</v>
      </c>
      <c r="K39" s="9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2"/>
        <v>0</v>
      </c>
      <c r="K40" s="9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2"/>
        <v>0</v>
      </c>
      <c r="K41" s="9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2"/>
        <v>0</v>
      </c>
      <c r="K42" s="9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2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2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2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2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2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2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2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2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2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2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2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2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2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2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2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2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2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2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2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2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2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2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2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2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2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4">IF(SUM(F68:I68)&gt;$M$1, "больше макс!", SUM(F68:I68))</f>
        <v>0</v>
      </c>
      <c r="K68" s="9">
        <f t="shared" ref="K68:K99" si="5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4"/>
        <v>0</v>
      </c>
      <c r="K69" s="9">
        <f t="shared" si="5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4"/>
        <v>0</v>
      </c>
      <c r="K70" s="9">
        <f t="shared" si="5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4"/>
        <v>0</v>
      </c>
      <c r="K71" s="9">
        <f t="shared" si="5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4"/>
        <v>0</v>
      </c>
      <c r="K72" s="9">
        <f t="shared" si="5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4"/>
        <v>0</v>
      </c>
      <c r="K73" s="9">
        <f t="shared" si="5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4"/>
        <v>0</v>
      </c>
      <c r="K74" s="9">
        <f t="shared" si="5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4"/>
        <v>0</v>
      </c>
      <c r="K75" s="9">
        <f t="shared" si="5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4"/>
        <v>0</v>
      </c>
      <c r="K76" s="9">
        <f t="shared" si="5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4"/>
        <v>0</v>
      </c>
      <c r="K77" s="9">
        <f t="shared" si="5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4"/>
        <v>0</v>
      </c>
      <c r="K78" s="9">
        <f t="shared" si="5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4"/>
        <v>0</v>
      </c>
      <c r="K79" s="9">
        <f t="shared" si="5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4"/>
        <v>0</v>
      </c>
      <c r="K80" s="9">
        <f t="shared" si="5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4"/>
        <v>0</v>
      </c>
      <c r="K81" s="9">
        <f t="shared" si="5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4"/>
        <v>0</v>
      </c>
      <c r="K82" s="9">
        <f t="shared" si="5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4"/>
        <v>0</v>
      </c>
      <c r="K83" s="9">
        <f t="shared" si="5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4"/>
        <v>0</v>
      </c>
      <c r="K84" s="9">
        <f t="shared" si="5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4"/>
        <v>0</v>
      </c>
      <c r="K85" s="9">
        <f t="shared" si="5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4"/>
        <v>0</v>
      </c>
      <c r="K86" s="9">
        <f t="shared" si="5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4"/>
        <v>0</v>
      </c>
      <c r="K87" s="9">
        <f t="shared" si="5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4"/>
        <v>0</v>
      </c>
      <c r="K88" s="9">
        <f t="shared" si="5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4"/>
        <v>0</v>
      </c>
      <c r="K89" s="9">
        <f t="shared" si="5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4"/>
        <v>0</v>
      </c>
      <c r="K90" s="9">
        <f t="shared" si="5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4"/>
        <v>0</v>
      </c>
      <c r="K91" s="9">
        <f t="shared" si="5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4"/>
        <v>0</v>
      </c>
      <c r="K92" s="9">
        <f t="shared" si="5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4"/>
        <v>0</v>
      </c>
      <c r="K93" s="9">
        <f t="shared" si="5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4"/>
        <v>0</v>
      </c>
      <c r="K94" s="9">
        <f t="shared" si="5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4"/>
        <v>0</v>
      </c>
      <c r="K95" s="9">
        <f t="shared" si="5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4"/>
        <v>0</v>
      </c>
      <c r="K96" s="9">
        <f t="shared" si="5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4"/>
        <v>0</v>
      </c>
      <c r="K97" s="9">
        <f t="shared" si="5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4"/>
        <v>0</v>
      </c>
      <c r="K98" s="9">
        <f t="shared" si="5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4"/>
        <v>0</v>
      </c>
      <c r="K99" s="9">
        <f t="shared" si="5"/>
        <v>0</v>
      </c>
      <c r="L99" s="4"/>
    </row>
  </sheetData>
  <sortState xmlns:xlrd2="http://schemas.microsoft.com/office/spreadsheetml/2017/richdata2" ref="A4:K35">
    <sortCondition descending="1" ref="K4:K35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"/>
  <sheetViews>
    <sheetView zoomScale="96" zoomScaleNormal="96" workbookViewId="0">
      <selection activeCell="O16" sqref="O16"/>
    </sheetView>
  </sheetViews>
  <sheetFormatPr defaultColWidth="9.109375" defaultRowHeight="14.4" x14ac:dyDescent="0.3"/>
  <cols>
    <col min="1" max="1" width="37.6640625" style="1" customWidth="1"/>
    <col min="2" max="2" width="8.44140625" style="1" bestFit="1" customWidth="1"/>
    <col min="3" max="3" width="7.33203125" style="1" customWidth="1"/>
    <col min="4" max="4" width="38.5546875" style="1" customWidth="1"/>
    <col min="5" max="5" width="31.664062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>
        <v>49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17" t="s">
        <v>50</v>
      </c>
      <c r="B4" s="5">
        <v>6</v>
      </c>
      <c r="C4" s="5" t="s">
        <v>166</v>
      </c>
      <c r="D4" s="5" t="s">
        <v>23</v>
      </c>
      <c r="E4" s="2" t="s">
        <v>70</v>
      </c>
      <c r="F4" s="3">
        <v>3</v>
      </c>
      <c r="G4" s="3">
        <v>9</v>
      </c>
      <c r="H4" s="3">
        <v>11</v>
      </c>
      <c r="I4" s="3">
        <v>5</v>
      </c>
      <c r="J4" s="14">
        <f>IF(SUM(F4:I4)&gt;$M$1, "больше макс!", SUM(F4:I4))</f>
        <v>28</v>
      </c>
      <c r="K4" s="9">
        <f>J4/$M$1</f>
        <v>0.5714285714285714</v>
      </c>
      <c r="L4" s="4" t="s">
        <v>151</v>
      </c>
    </row>
    <row r="5" spans="1:13" ht="15" customHeight="1" x14ac:dyDescent="0.3">
      <c r="A5" s="17" t="s">
        <v>190</v>
      </c>
      <c r="B5" s="5">
        <v>8</v>
      </c>
      <c r="C5" s="5" t="s">
        <v>164</v>
      </c>
      <c r="D5" s="5" t="s">
        <v>23</v>
      </c>
      <c r="E5" s="5" t="s">
        <v>168</v>
      </c>
      <c r="F5" s="3">
        <v>1</v>
      </c>
      <c r="G5" s="3">
        <v>6</v>
      </c>
      <c r="H5" s="3">
        <v>10</v>
      </c>
      <c r="I5" s="3">
        <v>9</v>
      </c>
      <c r="J5" s="14">
        <f>IF(SUM(F5:I5)&gt;$M$1, "больше макс!", SUM(F5:I5))</f>
        <v>26</v>
      </c>
      <c r="K5" s="9">
        <f>J5/$M$1</f>
        <v>0.53061224489795922</v>
      </c>
      <c r="L5" s="4" t="s">
        <v>157</v>
      </c>
    </row>
    <row r="6" spans="1:13" ht="15" customHeight="1" x14ac:dyDescent="0.3">
      <c r="A6" s="16" t="s">
        <v>49</v>
      </c>
      <c r="B6" s="2">
        <v>4</v>
      </c>
      <c r="C6" s="2" t="s">
        <v>164</v>
      </c>
      <c r="D6" s="2" t="s">
        <v>23</v>
      </c>
      <c r="E6" s="2" t="s">
        <v>70</v>
      </c>
      <c r="F6" s="3">
        <v>2</v>
      </c>
      <c r="G6" s="3">
        <v>8</v>
      </c>
      <c r="H6" s="3">
        <v>10</v>
      </c>
      <c r="I6" s="3">
        <v>0</v>
      </c>
      <c r="J6" s="14">
        <f>IF(SUM(F6:I6)&gt;$M$1, "больше макс!", SUM(F6:I6))</f>
        <v>20</v>
      </c>
      <c r="K6" s="9">
        <f>J6/$M$1</f>
        <v>0.40816326530612246</v>
      </c>
      <c r="L6" s="4" t="s">
        <v>152</v>
      </c>
    </row>
    <row r="7" spans="1:13" ht="15" customHeight="1" x14ac:dyDescent="0.3">
      <c r="A7" s="16" t="s">
        <v>129</v>
      </c>
      <c r="B7" s="2">
        <v>3</v>
      </c>
      <c r="C7" s="2" t="s">
        <v>164</v>
      </c>
      <c r="D7" s="2" t="s">
        <v>23</v>
      </c>
      <c r="E7" s="2" t="s">
        <v>70</v>
      </c>
      <c r="F7" s="3">
        <v>2</v>
      </c>
      <c r="G7" s="3">
        <v>9</v>
      </c>
      <c r="H7" s="3">
        <v>7</v>
      </c>
      <c r="I7" s="3">
        <v>0</v>
      </c>
      <c r="J7" s="14">
        <f>IF(SUM(F7:I7)&gt;$M$1, "больше макс!", SUM(F7:I7))</f>
        <v>18</v>
      </c>
      <c r="K7" s="9">
        <f>J7/$M$1</f>
        <v>0.36734693877551022</v>
      </c>
      <c r="L7" s="4" t="s">
        <v>152</v>
      </c>
    </row>
    <row r="8" spans="1:13" ht="15" customHeight="1" x14ac:dyDescent="0.3">
      <c r="A8" s="17" t="s">
        <v>48</v>
      </c>
      <c r="B8" s="5">
        <v>2</v>
      </c>
      <c r="C8" s="2" t="s">
        <v>164</v>
      </c>
      <c r="D8" s="5" t="s">
        <v>23</v>
      </c>
      <c r="E8" s="2" t="s">
        <v>70</v>
      </c>
      <c r="F8" s="3">
        <v>2</v>
      </c>
      <c r="G8" s="3">
        <v>6</v>
      </c>
      <c r="H8" s="3">
        <v>7</v>
      </c>
      <c r="I8" s="3">
        <v>0</v>
      </c>
      <c r="J8" s="14">
        <f>IF(SUM(F8:I8)&gt;$M$1, "больше макс!", SUM(F8:I8))</f>
        <v>15</v>
      </c>
      <c r="K8" s="9">
        <f>J8/$M$1</f>
        <v>0.30612244897959184</v>
      </c>
      <c r="L8" s="4" t="s">
        <v>152</v>
      </c>
    </row>
    <row r="9" spans="1:13" ht="15" customHeight="1" x14ac:dyDescent="0.3">
      <c r="A9" s="16" t="s">
        <v>130</v>
      </c>
      <c r="B9" s="2">
        <v>1</v>
      </c>
      <c r="C9" s="2" t="s">
        <v>164</v>
      </c>
      <c r="D9" s="15" t="s">
        <v>23</v>
      </c>
      <c r="E9" s="2" t="s">
        <v>70</v>
      </c>
      <c r="F9" s="3">
        <v>1</v>
      </c>
      <c r="G9" s="3">
        <v>7</v>
      </c>
      <c r="H9" s="3">
        <v>5</v>
      </c>
      <c r="I9" s="3">
        <v>0</v>
      </c>
      <c r="J9" s="14">
        <f>IF(SUM(F9:I9)&gt;$M$1, "больше макс!", SUM(F9:I9))</f>
        <v>13</v>
      </c>
      <c r="K9" s="9">
        <f>J9/$M$1</f>
        <v>0.26530612244897961</v>
      </c>
      <c r="L9" s="4" t="s">
        <v>152</v>
      </c>
    </row>
    <row r="10" spans="1:13" ht="15" customHeight="1" x14ac:dyDescent="0.3">
      <c r="A10" s="17" t="s">
        <v>189</v>
      </c>
      <c r="B10" s="5">
        <v>7</v>
      </c>
      <c r="C10" s="5" t="s">
        <v>164</v>
      </c>
      <c r="D10" s="5" t="s">
        <v>23</v>
      </c>
      <c r="E10" s="5" t="s">
        <v>168</v>
      </c>
      <c r="F10" s="3">
        <v>0</v>
      </c>
      <c r="G10" s="3">
        <v>5</v>
      </c>
      <c r="H10" s="3">
        <v>4</v>
      </c>
      <c r="I10" s="3">
        <v>0</v>
      </c>
      <c r="J10" s="14">
        <f>IF(SUM(F10:I10)&gt;$M$1, "больше макс!", SUM(F10:I10))</f>
        <v>9</v>
      </c>
      <c r="K10" s="9">
        <f>J10/$M$1</f>
        <v>0.18367346938775511</v>
      </c>
      <c r="L10" s="4" t="s">
        <v>152</v>
      </c>
    </row>
    <row r="11" spans="1:13" ht="15" customHeight="1" x14ac:dyDescent="0.3">
      <c r="A11" s="17" t="s">
        <v>128</v>
      </c>
      <c r="B11" s="5">
        <v>5</v>
      </c>
      <c r="C11" s="5" t="s">
        <v>165</v>
      </c>
      <c r="D11" s="5" t="s">
        <v>23</v>
      </c>
      <c r="E11" s="2" t="s">
        <v>70</v>
      </c>
      <c r="F11" s="3">
        <v>1</v>
      </c>
      <c r="G11" s="3">
        <v>2</v>
      </c>
      <c r="H11" s="3">
        <v>4</v>
      </c>
      <c r="I11" s="3">
        <v>0</v>
      </c>
      <c r="J11" s="14">
        <f>IF(SUM(F11:I11)&gt;$M$1, "больше макс!", SUM(F11:I11))</f>
        <v>7</v>
      </c>
      <c r="K11" s="9">
        <f>J11/$M$1</f>
        <v>0.14285714285714285</v>
      </c>
      <c r="L11" s="4" t="s">
        <v>152</v>
      </c>
    </row>
    <row r="12" spans="1:13" ht="15" customHeight="1" x14ac:dyDescent="0.3">
      <c r="A12" s="16"/>
      <c r="B12" s="2"/>
      <c r="C12" s="2"/>
      <c r="D12" s="2"/>
      <c r="E12" s="2"/>
      <c r="F12" s="3"/>
      <c r="G12" s="3"/>
      <c r="H12" s="3"/>
      <c r="I12" s="3"/>
      <c r="J12" s="14">
        <f t="shared" ref="J4:J35" si="0">IF(SUM(F12:I12)&gt;$M$1, "больше макс!", SUM(F12:I12))</f>
        <v>0</v>
      </c>
      <c r="K12" s="9">
        <f t="shared" ref="K4:K67" si="1">J12/$M$1</f>
        <v>0</v>
      </c>
      <c r="L12" s="4"/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4">
        <f t="shared" si="0"/>
        <v>0</v>
      </c>
      <c r="K13" s="9">
        <f t="shared" si="1"/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4">
        <f t="shared" si="0"/>
        <v>0</v>
      </c>
      <c r="K14" s="9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4">
        <f t="shared" si="0"/>
        <v>0</v>
      </c>
      <c r="K15" s="9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4">
        <f t="shared" si="0"/>
        <v>0</v>
      </c>
      <c r="K16" s="9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4">
        <f t="shared" si="0"/>
        <v>0</v>
      </c>
      <c r="K17" s="9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4">
        <f t="shared" si="0"/>
        <v>0</v>
      </c>
      <c r="K18" s="9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4">
        <f t="shared" si="0"/>
        <v>0</v>
      </c>
      <c r="K19" s="9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4">
        <f t="shared" si="0"/>
        <v>0</v>
      </c>
      <c r="K20" s="9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4">
        <f t="shared" si="0"/>
        <v>0</v>
      </c>
      <c r="K21" s="9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4">
        <f t="shared" si="0"/>
        <v>0</v>
      </c>
      <c r="K22" s="9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4">
        <f t="shared" si="0"/>
        <v>0</v>
      </c>
      <c r="K23" s="9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4">
        <f t="shared" si="0"/>
        <v>0</v>
      </c>
      <c r="K24" s="9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4">
        <f t="shared" si="0"/>
        <v>0</v>
      </c>
      <c r="K25" s="9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4">
        <f t="shared" si="0"/>
        <v>0</v>
      </c>
      <c r="K26" s="9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4">
        <f t="shared" si="0"/>
        <v>0</v>
      </c>
      <c r="K27" s="9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4">
        <f t="shared" si="0"/>
        <v>0</v>
      </c>
      <c r="K28" s="9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4">
        <f t="shared" si="0"/>
        <v>0</v>
      </c>
      <c r="K29" s="9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4">
        <f t="shared" si="0"/>
        <v>0</v>
      </c>
      <c r="K30" s="9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si="0"/>
        <v>0</v>
      </c>
      <c r="K31" s="9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0"/>
        <v>0</v>
      </c>
      <c r="K32" s="9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0"/>
        <v>0</v>
      </c>
      <c r="K33" s="9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0"/>
        <v>0</v>
      </c>
      <c r="K34" s="9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0"/>
        <v>0</v>
      </c>
      <c r="K35" s="9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2">IF(SUM(F36:I36)&gt;$M$1, "больше макс!", SUM(F36:I36))</f>
        <v>0</v>
      </c>
      <c r="K36" s="9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2"/>
        <v>0</v>
      </c>
      <c r="K37" s="9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2"/>
        <v>0</v>
      </c>
      <c r="K38" s="9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2"/>
        <v>0</v>
      </c>
      <c r="K39" s="9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2"/>
        <v>0</v>
      </c>
      <c r="K40" s="9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2"/>
        <v>0</v>
      </c>
      <c r="K41" s="9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2"/>
        <v>0</v>
      </c>
      <c r="K42" s="9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2"/>
        <v>0</v>
      </c>
      <c r="K43" s="9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2"/>
        <v>0</v>
      </c>
      <c r="K44" s="9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2"/>
        <v>0</v>
      </c>
      <c r="K45" s="9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2"/>
        <v>0</v>
      </c>
      <c r="K46" s="9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2"/>
        <v>0</v>
      </c>
      <c r="K47" s="9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2"/>
        <v>0</v>
      </c>
      <c r="K48" s="9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2"/>
        <v>0</v>
      </c>
      <c r="K49" s="9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2"/>
        <v>0</v>
      </c>
      <c r="K50" s="9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2"/>
        <v>0</v>
      </c>
      <c r="K51" s="9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2"/>
        <v>0</v>
      </c>
      <c r="K52" s="9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2"/>
        <v>0</v>
      </c>
      <c r="K53" s="9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2"/>
        <v>0</v>
      </c>
      <c r="K54" s="9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2"/>
        <v>0</v>
      </c>
      <c r="K55" s="9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2"/>
        <v>0</v>
      </c>
      <c r="K56" s="9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2"/>
        <v>0</v>
      </c>
      <c r="K57" s="9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2"/>
        <v>0</v>
      </c>
      <c r="K58" s="9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2"/>
        <v>0</v>
      </c>
      <c r="K59" s="9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2"/>
        <v>0</v>
      </c>
      <c r="K60" s="9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2"/>
        <v>0</v>
      </c>
      <c r="K61" s="9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2"/>
        <v>0</v>
      </c>
      <c r="K62" s="9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2"/>
        <v>0</v>
      </c>
      <c r="K63" s="9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2"/>
        <v>0</v>
      </c>
      <c r="K64" s="9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2"/>
        <v>0</v>
      </c>
      <c r="K65" s="9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2"/>
        <v>0</v>
      </c>
      <c r="K66" s="9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2"/>
        <v>0</v>
      </c>
      <c r="K67" s="9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3">IF(SUM(F68:I68)&gt;$M$1, "больше макс!", SUM(F68:I68))</f>
        <v>0</v>
      </c>
      <c r="K68" s="9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3"/>
        <v>0</v>
      </c>
      <c r="K69" s="9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3"/>
        <v>0</v>
      </c>
      <c r="K70" s="9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3"/>
        <v>0</v>
      </c>
      <c r="K71" s="9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3"/>
        <v>0</v>
      </c>
      <c r="K72" s="9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3"/>
        <v>0</v>
      </c>
      <c r="K73" s="9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3"/>
        <v>0</v>
      </c>
      <c r="K74" s="9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3"/>
        <v>0</v>
      </c>
      <c r="K75" s="9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3"/>
        <v>0</v>
      </c>
      <c r="K76" s="9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3"/>
        <v>0</v>
      </c>
      <c r="K77" s="9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3"/>
        <v>0</v>
      </c>
      <c r="K78" s="9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3"/>
        <v>0</v>
      </c>
      <c r="K79" s="9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3"/>
        <v>0</v>
      </c>
      <c r="K80" s="9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3"/>
        <v>0</v>
      </c>
      <c r="K81" s="9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3"/>
        <v>0</v>
      </c>
      <c r="K82" s="9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3"/>
        <v>0</v>
      </c>
      <c r="K83" s="9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3"/>
        <v>0</v>
      </c>
      <c r="K84" s="9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3"/>
        <v>0</v>
      </c>
      <c r="K85" s="9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3"/>
        <v>0</v>
      </c>
      <c r="K86" s="9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3"/>
        <v>0</v>
      </c>
      <c r="K87" s="9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3"/>
        <v>0</v>
      </c>
      <c r="K88" s="9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3"/>
        <v>0</v>
      </c>
      <c r="K89" s="9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3"/>
        <v>0</v>
      </c>
      <c r="K90" s="9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3"/>
        <v>0</v>
      </c>
      <c r="K91" s="9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3"/>
        <v>0</v>
      </c>
      <c r="K92" s="9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3"/>
        <v>0</v>
      </c>
      <c r="K93" s="9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3"/>
        <v>0</v>
      </c>
      <c r="K94" s="9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3"/>
        <v>0</v>
      </c>
      <c r="K95" s="9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3"/>
        <v>0</v>
      </c>
      <c r="K96" s="9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3"/>
        <v>0</v>
      </c>
      <c r="K97" s="9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3"/>
        <v>0</v>
      </c>
      <c r="K98" s="9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3"/>
        <v>0</v>
      </c>
      <c r="K99" s="9">
        <f t="shared" si="4"/>
        <v>0</v>
      </c>
      <c r="L99" s="4"/>
    </row>
  </sheetData>
  <sortState xmlns:xlrd2="http://schemas.microsoft.com/office/spreadsheetml/2017/richdata2" ref="A4:K11">
    <sortCondition descending="1" ref="K4:K11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"/>
  <sheetViews>
    <sheetView zoomScale="92" zoomScaleNormal="92" workbookViewId="0">
      <selection activeCell="N22" sqref="N22"/>
    </sheetView>
  </sheetViews>
  <sheetFormatPr defaultColWidth="9.109375" defaultRowHeight="14.4" x14ac:dyDescent="0.3"/>
  <cols>
    <col min="1" max="1" width="36.21875" style="1" customWidth="1"/>
    <col min="2" max="2" width="8.44140625" style="1" bestFit="1" customWidth="1"/>
    <col min="3" max="3" width="7.33203125" style="1" customWidth="1"/>
    <col min="4" max="4" width="41.109375" style="1" customWidth="1"/>
    <col min="5" max="5" width="35.10937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>
        <v>63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17" t="s">
        <v>51</v>
      </c>
      <c r="B4" s="5">
        <v>19</v>
      </c>
      <c r="C4" s="5" t="s">
        <v>150</v>
      </c>
      <c r="D4" s="5" t="s">
        <v>23</v>
      </c>
      <c r="E4" s="5" t="s">
        <v>70</v>
      </c>
      <c r="F4" s="3">
        <v>8</v>
      </c>
      <c r="G4" s="3">
        <v>6</v>
      </c>
      <c r="H4" s="3">
        <v>10</v>
      </c>
      <c r="I4" s="3">
        <v>11</v>
      </c>
      <c r="J4" s="14">
        <f t="shared" ref="J4:J22" si="0">IF(SUM(F4:I4)&gt;$M$1, "больше макс!", SUM(F4:I4))</f>
        <v>35</v>
      </c>
      <c r="K4" s="9">
        <f t="shared" ref="K4:K22" si="1">J4/$M$1</f>
        <v>0.55555555555555558</v>
      </c>
      <c r="L4" s="4" t="s">
        <v>151</v>
      </c>
    </row>
    <row r="5" spans="1:13" ht="15" customHeight="1" x14ac:dyDescent="0.3">
      <c r="A5" s="17" t="s">
        <v>144</v>
      </c>
      <c r="B5" s="5">
        <v>13</v>
      </c>
      <c r="C5" s="5" t="s">
        <v>132</v>
      </c>
      <c r="D5" s="5" t="s">
        <v>23</v>
      </c>
      <c r="E5" s="5" t="s">
        <v>73</v>
      </c>
      <c r="F5" s="3">
        <v>4</v>
      </c>
      <c r="G5" s="3">
        <v>3</v>
      </c>
      <c r="H5" s="3">
        <v>8</v>
      </c>
      <c r="I5" s="3">
        <v>0</v>
      </c>
      <c r="J5" s="14">
        <f t="shared" si="0"/>
        <v>15</v>
      </c>
      <c r="K5" s="9">
        <f t="shared" si="1"/>
        <v>0.23809523809523808</v>
      </c>
      <c r="L5" s="4" t="s">
        <v>152</v>
      </c>
    </row>
    <row r="6" spans="1:13" ht="15" customHeight="1" x14ac:dyDescent="0.3">
      <c r="A6" s="17" t="s">
        <v>136</v>
      </c>
      <c r="B6" s="5">
        <v>5</v>
      </c>
      <c r="C6" s="5" t="s">
        <v>132</v>
      </c>
      <c r="D6" s="5" t="s">
        <v>23</v>
      </c>
      <c r="E6" s="5" t="s">
        <v>73</v>
      </c>
      <c r="F6" s="3">
        <v>4</v>
      </c>
      <c r="G6" s="3">
        <v>2</v>
      </c>
      <c r="H6" s="3">
        <v>7</v>
      </c>
      <c r="I6" s="3">
        <v>0</v>
      </c>
      <c r="J6" s="14">
        <f t="shared" si="0"/>
        <v>13</v>
      </c>
      <c r="K6" s="9">
        <f t="shared" si="1"/>
        <v>0.20634920634920634</v>
      </c>
      <c r="L6" s="4" t="s">
        <v>152</v>
      </c>
    </row>
    <row r="7" spans="1:13" ht="15" customHeight="1" x14ac:dyDescent="0.3">
      <c r="A7" s="17" t="s">
        <v>145</v>
      </c>
      <c r="B7" s="5">
        <v>14</v>
      </c>
      <c r="C7" s="5" t="s">
        <v>132</v>
      </c>
      <c r="D7" s="5" t="s">
        <v>23</v>
      </c>
      <c r="E7" s="5" t="s">
        <v>73</v>
      </c>
      <c r="F7" s="3">
        <v>4</v>
      </c>
      <c r="G7" s="3">
        <v>4</v>
      </c>
      <c r="H7" s="3">
        <v>5</v>
      </c>
      <c r="I7" s="3">
        <v>0</v>
      </c>
      <c r="J7" s="14">
        <f t="shared" si="0"/>
        <v>13</v>
      </c>
      <c r="K7" s="9">
        <f t="shared" si="1"/>
        <v>0.20634920634920634</v>
      </c>
      <c r="L7" s="4" t="s">
        <v>152</v>
      </c>
    </row>
    <row r="8" spans="1:13" ht="15" customHeight="1" x14ac:dyDescent="0.3">
      <c r="A8" s="17" t="s">
        <v>133</v>
      </c>
      <c r="B8" s="5">
        <v>2</v>
      </c>
      <c r="C8" s="5" t="s">
        <v>132</v>
      </c>
      <c r="D8" s="5" t="s">
        <v>23</v>
      </c>
      <c r="E8" s="5" t="s">
        <v>73</v>
      </c>
      <c r="F8" s="3">
        <v>5</v>
      </c>
      <c r="G8" s="3">
        <v>2</v>
      </c>
      <c r="H8" s="3">
        <v>5</v>
      </c>
      <c r="I8" s="3">
        <v>0</v>
      </c>
      <c r="J8" s="14">
        <f t="shared" si="0"/>
        <v>12</v>
      </c>
      <c r="K8" s="9">
        <f t="shared" si="1"/>
        <v>0.19047619047619047</v>
      </c>
      <c r="L8" s="4" t="s">
        <v>152</v>
      </c>
    </row>
    <row r="9" spans="1:13" ht="15" customHeight="1" x14ac:dyDescent="0.3">
      <c r="A9" s="17" t="s">
        <v>137</v>
      </c>
      <c r="B9" s="5">
        <v>6</v>
      </c>
      <c r="C9" s="5" t="s">
        <v>132</v>
      </c>
      <c r="D9" s="5" t="s">
        <v>23</v>
      </c>
      <c r="E9" s="5" t="s">
        <v>73</v>
      </c>
      <c r="F9" s="3">
        <v>1</v>
      </c>
      <c r="G9" s="3">
        <v>5</v>
      </c>
      <c r="H9" s="3">
        <v>6</v>
      </c>
      <c r="I9" s="3">
        <v>0</v>
      </c>
      <c r="J9" s="14">
        <f t="shared" si="0"/>
        <v>12</v>
      </c>
      <c r="K9" s="9">
        <f t="shared" si="1"/>
        <v>0.19047619047619047</v>
      </c>
      <c r="L9" s="4" t="s">
        <v>152</v>
      </c>
    </row>
    <row r="10" spans="1:13" ht="15" customHeight="1" x14ac:dyDescent="0.3">
      <c r="A10" s="16" t="s">
        <v>140</v>
      </c>
      <c r="B10" s="2">
        <v>9</v>
      </c>
      <c r="C10" s="2" t="s">
        <v>132</v>
      </c>
      <c r="D10" s="2" t="s">
        <v>23</v>
      </c>
      <c r="E10" s="2" t="s">
        <v>73</v>
      </c>
      <c r="F10" s="3">
        <v>4</v>
      </c>
      <c r="G10" s="3">
        <v>2</v>
      </c>
      <c r="H10" s="3">
        <v>6</v>
      </c>
      <c r="I10" s="3">
        <v>0</v>
      </c>
      <c r="J10" s="14">
        <f t="shared" si="0"/>
        <v>12</v>
      </c>
      <c r="K10" s="9">
        <f t="shared" si="1"/>
        <v>0.19047619047619047</v>
      </c>
      <c r="L10" s="4" t="s">
        <v>152</v>
      </c>
    </row>
    <row r="11" spans="1:13" ht="15" customHeight="1" x14ac:dyDescent="0.3">
      <c r="A11" s="17" t="s">
        <v>138</v>
      </c>
      <c r="B11" s="5">
        <v>7</v>
      </c>
      <c r="C11" s="5" t="s">
        <v>132</v>
      </c>
      <c r="D11" s="5" t="s">
        <v>23</v>
      </c>
      <c r="E11" s="5" t="s">
        <v>73</v>
      </c>
      <c r="F11" s="3">
        <v>2</v>
      </c>
      <c r="G11" s="3">
        <v>3</v>
      </c>
      <c r="H11" s="3">
        <v>6</v>
      </c>
      <c r="I11" s="3">
        <v>0</v>
      </c>
      <c r="J11" s="14">
        <f t="shared" si="0"/>
        <v>11</v>
      </c>
      <c r="K11" s="9">
        <f t="shared" si="1"/>
        <v>0.17460317460317459</v>
      </c>
      <c r="L11" s="4" t="s">
        <v>152</v>
      </c>
    </row>
    <row r="12" spans="1:13" ht="15" customHeight="1" x14ac:dyDescent="0.3">
      <c r="A12" s="16" t="s">
        <v>135</v>
      </c>
      <c r="B12" s="2">
        <v>4</v>
      </c>
      <c r="C12" s="2" t="s">
        <v>132</v>
      </c>
      <c r="D12" s="2" t="s">
        <v>23</v>
      </c>
      <c r="E12" s="2" t="s">
        <v>73</v>
      </c>
      <c r="F12" s="3">
        <v>3</v>
      </c>
      <c r="G12" s="3">
        <v>3</v>
      </c>
      <c r="H12" s="3">
        <v>4</v>
      </c>
      <c r="I12" s="3">
        <v>0</v>
      </c>
      <c r="J12" s="14">
        <f t="shared" si="0"/>
        <v>10</v>
      </c>
      <c r="K12" s="9">
        <f t="shared" si="1"/>
        <v>0.15873015873015872</v>
      </c>
      <c r="L12" s="4" t="s">
        <v>152</v>
      </c>
    </row>
    <row r="13" spans="1:13" ht="15" customHeight="1" x14ac:dyDescent="0.3">
      <c r="A13" s="17" t="s">
        <v>141</v>
      </c>
      <c r="B13" s="5">
        <v>10</v>
      </c>
      <c r="C13" s="5" t="s">
        <v>132</v>
      </c>
      <c r="D13" s="5" t="s">
        <v>23</v>
      </c>
      <c r="E13" s="5" t="s">
        <v>73</v>
      </c>
      <c r="F13" s="3">
        <v>2</v>
      </c>
      <c r="G13" s="3">
        <v>2</v>
      </c>
      <c r="H13" s="3">
        <v>6</v>
      </c>
      <c r="I13" s="3">
        <v>0</v>
      </c>
      <c r="J13" s="14">
        <f t="shared" si="0"/>
        <v>10</v>
      </c>
      <c r="K13" s="9">
        <f t="shared" si="1"/>
        <v>0.15873015873015872</v>
      </c>
      <c r="L13" s="4" t="s">
        <v>152</v>
      </c>
    </row>
    <row r="14" spans="1:13" ht="15" customHeight="1" x14ac:dyDescent="0.3">
      <c r="A14" s="16" t="s">
        <v>146</v>
      </c>
      <c r="B14" s="5">
        <v>15</v>
      </c>
      <c r="C14" s="5" t="s">
        <v>132</v>
      </c>
      <c r="D14" s="5" t="s">
        <v>23</v>
      </c>
      <c r="E14" s="5" t="s">
        <v>73</v>
      </c>
      <c r="F14" s="3">
        <v>4</v>
      </c>
      <c r="G14" s="3">
        <v>2</v>
      </c>
      <c r="H14" s="3">
        <v>4</v>
      </c>
      <c r="I14" s="3">
        <v>0</v>
      </c>
      <c r="J14" s="14">
        <f t="shared" si="0"/>
        <v>10</v>
      </c>
      <c r="K14" s="9">
        <f t="shared" si="1"/>
        <v>0.15873015873015872</v>
      </c>
      <c r="L14" s="4" t="s">
        <v>152</v>
      </c>
    </row>
    <row r="15" spans="1:13" ht="15" customHeight="1" x14ac:dyDescent="0.3">
      <c r="A15" s="16" t="s">
        <v>147</v>
      </c>
      <c r="B15" s="5">
        <v>16</v>
      </c>
      <c r="C15" s="5" t="s">
        <v>132</v>
      </c>
      <c r="D15" s="5" t="s">
        <v>23</v>
      </c>
      <c r="E15" s="5" t="s">
        <v>73</v>
      </c>
      <c r="F15" s="3">
        <v>5</v>
      </c>
      <c r="G15" s="3">
        <v>5</v>
      </c>
      <c r="H15" s="3">
        <v>0</v>
      </c>
      <c r="I15" s="3">
        <v>0</v>
      </c>
      <c r="J15" s="14">
        <f t="shared" si="0"/>
        <v>10</v>
      </c>
      <c r="K15" s="9">
        <f t="shared" si="1"/>
        <v>0.15873015873015872</v>
      </c>
      <c r="L15" s="4" t="s">
        <v>152</v>
      </c>
    </row>
    <row r="16" spans="1:13" ht="15" customHeight="1" x14ac:dyDescent="0.3">
      <c r="A16" s="17" t="s">
        <v>139</v>
      </c>
      <c r="B16" s="5">
        <v>8</v>
      </c>
      <c r="C16" s="5" t="s">
        <v>132</v>
      </c>
      <c r="D16" s="5" t="s">
        <v>23</v>
      </c>
      <c r="E16" s="5" t="s">
        <v>73</v>
      </c>
      <c r="F16" s="3">
        <v>1</v>
      </c>
      <c r="G16" s="3">
        <v>1</v>
      </c>
      <c r="H16" s="3">
        <v>4</v>
      </c>
      <c r="I16" s="3">
        <v>0</v>
      </c>
      <c r="J16" s="14">
        <f t="shared" si="0"/>
        <v>6</v>
      </c>
      <c r="K16" s="9">
        <f t="shared" si="1"/>
        <v>9.5238095238095233E-2</v>
      </c>
      <c r="L16" s="4" t="s">
        <v>152</v>
      </c>
    </row>
    <row r="17" spans="1:12" ht="15" customHeight="1" x14ac:dyDescent="0.3">
      <c r="A17" s="17" t="s">
        <v>142</v>
      </c>
      <c r="B17" s="5">
        <v>11</v>
      </c>
      <c r="C17" s="5" t="s">
        <v>132</v>
      </c>
      <c r="D17" s="5" t="s">
        <v>23</v>
      </c>
      <c r="E17" s="5" t="s">
        <v>73</v>
      </c>
      <c r="F17" s="3">
        <v>4</v>
      </c>
      <c r="G17" s="3">
        <v>2</v>
      </c>
      <c r="H17" s="3">
        <v>0</v>
      </c>
      <c r="I17" s="3">
        <v>0</v>
      </c>
      <c r="J17" s="14">
        <f t="shared" si="0"/>
        <v>6</v>
      </c>
      <c r="K17" s="9">
        <f t="shared" si="1"/>
        <v>9.5238095238095233E-2</v>
      </c>
      <c r="L17" s="4" t="s">
        <v>152</v>
      </c>
    </row>
    <row r="18" spans="1:12" ht="15" customHeight="1" x14ac:dyDescent="0.3">
      <c r="A18" s="17" t="s">
        <v>143</v>
      </c>
      <c r="B18" s="5">
        <v>12</v>
      </c>
      <c r="C18" s="5" t="s">
        <v>132</v>
      </c>
      <c r="D18" s="5" t="s">
        <v>23</v>
      </c>
      <c r="E18" s="5" t="s">
        <v>73</v>
      </c>
      <c r="F18" s="3">
        <v>5</v>
      </c>
      <c r="G18" s="3">
        <v>1</v>
      </c>
      <c r="H18" s="3">
        <v>0</v>
      </c>
      <c r="I18" s="3">
        <v>0</v>
      </c>
      <c r="J18" s="14">
        <f t="shared" si="0"/>
        <v>6</v>
      </c>
      <c r="K18" s="9">
        <f t="shared" si="1"/>
        <v>9.5238095238095233E-2</v>
      </c>
      <c r="L18" s="4" t="s">
        <v>152</v>
      </c>
    </row>
    <row r="19" spans="1:12" ht="15" customHeight="1" x14ac:dyDescent="0.3">
      <c r="A19" s="17" t="s">
        <v>149</v>
      </c>
      <c r="B19" s="5">
        <v>18</v>
      </c>
      <c r="C19" s="5" t="s">
        <v>132</v>
      </c>
      <c r="D19" s="5" t="s">
        <v>23</v>
      </c>
      <c r="E19" s="5" t="s">
        <v>73</v>
      </c>
      <c r="F19" s="3">
        <v>3</v>
      </c>
      <c r="G19" s="3">
        <v>3</v>
      </c>
      <c r="H19" s="3">
        <v>0</v>
      </c>
      <c r="I19" s="3">
        <v>0</v>
      </c>
      <c r="J19" s="14">
        <f t="shared" si="0"/>
        <v>6</v>
      </c>
      <c r="K19" s="9">
        <f t="shared" si="1"/>
        <v>9.5238095238095233E-2</v>
      </c>
      <c r="L19" s="4" t="s">
        <v>152</v>
      </c>
    </row>
    <row r="20" spans="1:12" ht="15" customHeight="1" x14ac:dyDescent="0.3">
      <c r="A20" s="16" t="s">
        <v>131</v>
      </c>
      <c r="B20" s="2">
        <v>1</v>
      </c>
      <c r="C20" s="2" t="s">
        <v>132</v>
      </c>
      <c r="D20" s="15" t="s">
        <v>23</v>
      </c>
      <c r="E20" s="2" t="s">
        <v>73</v>
      </c>
      <c r="F20" s="3">
        <v>2</v>
      </c>
      <c r="G20" s="3">
        <v>2</v>
      </c>
      <c r="H20" s="3">
        <v>1</v>
      </c>
      <c r="I20" s="3">
        <v>0</v>
      </c>
      <c r="J20" s="14">
        <f t="shared" si="0"/>
        <v>5</v>
      </c>
      <c r="K20" s="9">
        <f t="shared" si="1"/>
        <v>7.9365079365079361E-2</v>
      </c>
      <c r="L20" s="4" t="s">
        <v>152</v>
      </c>
    </row>
    <row r="21" spans="1:12" ht="15" customHeight="1" x14ac:dyDescent="0.3">
      <c r="A21" s="16" t="s">
        <v>134</v>
      </c>
      <c r="B21" s="2">
        <v>3</v>
      </c>
      <c r="C21" s="2" t="s">
        <v>132</v>
      </c>
      <c r="D21" s="2" t="s">
        <v>23</v>
      </c>
      <c r="E21" s="2" t="s">
        <v>73</v>
      </c>
      <c r="F21" s="3">
        <v>3</v>
      </c>
      <c r="G21" s="3">
        <v>2</v>
      </c>
      <c r="H21" s="3">
        <v>0</v>
      </c>
      <c r="I21" s="3">
        <v>0</v>
      </c>
      <c r="J21" s="14">
        <f t="shared" si="0"/>
        <v>5</v>
      </c>
      <c r="K21" s="9">
        <f t="shared" si="1"/>
        <v>7.9365079365079361E-2</v>
      </c>
      <c r="L21" s="4" t="s">
        <v>152</v>
      </c>
    </row>
    <row r="22" spans="1:12" ht="15" customHeight="1" x14ac:dyDescent="0.3">
      <c r="A22" s="17" t="s">
        <v>148</v>
      </c>
      <c r="B22" s="5">
        <v>17</v>
      </c>
      <c r="C22" s="5" t="s">
        <v>132</v>
      </c>
      <c r="D22" s="5" t="s">
        <v>23</v>
      </c>
      <c r="E22" s="5" t="s">
        <v>73</v>
      </c>
      <c r="F22" s="3">
        <v>3</v>
      </c>
      <c r="G22" s="3">
        <v>2</v>
      </c>
      <c r="H22" s="3">
        <v>0</v>
      </c>
      <c r="I22" s="3">
        <v>0</v>
      </c>
      <c r="J22" s="14">
        <f t="shared" si="0"/>
        <v>5</v>
      </c>
      <c r="K22" s="9">
        <f t="shared" si="1"/>
        <v>7.9365079365079361E-2</v>
      </c>
      <c r="L22" s="4" t="s">
        <v>152</v>
      </c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4">
        <f t="shared" ref="J23:J35" si="2">IF(SUM(F23:I23)&gt;$M$1, "больше макс!", SUM(F23:I23))</f>
        <v>0</v>
      </c>
      <c r="K23" s="9">
        <f t="shared" ref="K23:K67" si="3">J23/$M$1</f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4">
        <f t="shared" si="2"/>
        <v>0</v>
      </c>
      <c r="K24" s="9">
        <f t="shared" si="3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4">
        <f t="shared" si="2"/>
        <v>0</v>
      </c>
      <c r="K25" s="9">
        <f t="shared" si="3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4">
        <f t="shared" si="2"/>
        <v>0</v>
      </c>
      <c r="K26" s="9">
        <f t="shared" si="3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4">
        <f t="shared" si="2"/>
        <v>0</v>
      </c>
      <c r="K27" s="9">
        <f t="shared" si="3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4">
        <f t="shared" si="2"/>
        <v>0</v>
      </c>
      <c r="K28" s="9">
        <f t="shared" si="3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4">
        <f t="shared" si="2"/>
        <v>0</v>
      </c>
      <c r="K29" s="9">
        <f t="shared" si="3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4">
        <f t="shared" si="2"/>
        <v>0</v>
      </c>
      <c r="K30" s="9">
        <f t="shared" si="3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si="2"/>
        <v>0</v>
      </c>
      <c r="K31" s="9">
        <f t="shared" si="3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2"/>
        <v>0</v>
      </c>
      <c r="K32" s="9">
        <f t="shared" si="3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2"/>
        <v>0</v>
      </c>
      <c r="K33" s="9">
        <f t="shared" si="3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2"/>
        <v>0</v>
      </c>
      <c r="K34" s="9">
        <f t="shared" si="3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2"/>
        <v>0</v>
      </c>
      <c r="K35" s="9">
        <f t="shared" si="3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4">IF(SUM(F36:I36)&gt;$M$1, "больше макс!", SUM(F36:I36))</f>
        <v>0</v>
      </c>
      <c r="K36" s="9">
        <f t="shared" si="3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4"/>
        <v>0</v>
      </c>
      <c r="K37" s="9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4"/>
        <v>0</v>
      </c>
      <c r="K38" s="9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4"/>
        <v>0</v>
      </c>
      <c r="K39" s="9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4"/>
        <v>0</v>
      </c>
      <c r="K40" s="9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4"/>
        <v>0</v>
      </c>
      <c r="K41" s="9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4"/>
        <v>0</v>
      </c>
      <c r="K42" s="9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4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4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4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4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4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4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4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4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4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4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4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4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4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4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4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4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4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4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4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4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4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4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4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4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4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5">IF(SUM(F68:I68)&gt;$M$1, "больше макс!", SUM(F68:I68))</f>
        <v>0</v>
      </c>
      <c r="K68" s="9">
        <f t="shared" ref="K68:K99" si="6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5"/>
        <v>0</v>
      </c>
      <c r="K69" s="9">
        <f t="shared" si="6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5"/>
        <v>0</v>
      </c>
      <c r="K70" s="9">
        <f t="shared" si="6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5"/>
        <v>0</v>
      </c>
      <c r="K71" s="9">
        <f t="shared" si="6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5"/>
        <v>0</v>
      </c>
      <c r="K72" s="9">
        <f t="shared" si="6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5"/>
        <v>0</v>
      </c>
      <c r="K73" s="9">
        <f t="shared" si="6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5"/>
        <v>0</v>
      </c>
      <c r="K74" s="9">
        <f t="shared" si="6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5"/>
        <v>0</v>
      </c>
      <c r="K75" s="9">
        <f t="shared" si="6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5"/>
        <v>0</v>
      </c>
      <c r="K76" s="9">
        <f t="shared" si="6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5"/>
        <v>0</v>
      </c>
      <c r="K77" s="9">
        <f t="shared" si="6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5"/>
        <v>0</v>
      </c>
      <c r="K78" s="9">
        <f t="shared" si="6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5"/>
        <v>0</v>
      </c>
      <c r="K79" s="9">
        <f t="shared" si="6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5"/>
        <v>0</v>
      </c>
      <c r="K80" s="9">
        <f t="shared" si="6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5"/>
        <v>0</v>
      </c>
      <c r="K81" s="9">
        <f t="shared" si="6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5"/>
        <v>0</v>
      </c>
      <c r="K82" s="9">
        <f t="shared" si="6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5"/>
        <v>0</v>
      </c>
      <c r="K83" s="9">
        <f t="shared" si="6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5"/>
        <v>0</v>
      </c>
      <c r="K84" s="9">
        <f t="shared" si="6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5"/>
        <v>0</v>
      </c>
      <c r="K85" s="9">
        <f t="shared" si="6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5"/>
        <v>0</v>
      </c>
      <c r="K86" s="9">
        <f t="shared" si="6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5"/>
        <v>0</v>
      </c>
      <c r="K87" s="9">
        <f t="shared" si="6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5"/>
        <v>0</v>
      </c>
      <c r="K88" s="9">
        <f t="shared" si="6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5"/>
        <v>0</v>
      </c>
      <c r="K89" s="9">
        <f t="shared" si="6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5"/>
        <v>0</v>
      </c>
      <c r="K90" s="9">
        <f t="shared" si="6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5"/>
        <v>0</v>
      </c>
      <c r="K91" s="9">
        <f t="shared" si="6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5"/>
        <v>0</v>
      </c>
      <c r="K92" s="9">
        <f t="shared" si="6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5"/>
        <v>0</v>
      </c>
      <c r="K93" s="9">
        <f t="shared" si="6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5"/>
        <v>0</v>
      </c>
      <c r="K94" s="9">
        <f t="shared" si="6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5"/>
        <v>0</v>
      </c>
      <c r="K95" s="9">
        <f t="shared" si="6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5"/>
        <v>0</v>
      </c>
      <c r="K96" s="9">
        <f t="shared" si="6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5"/>
        <v>0</v>
      </c>
      <c r="K97" s="9">
        <f t="shared" si="6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5"/>
        <v>0</v>
      </c>
      <c r="K98" s="9">
        <f t="shared" si="6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5"/>
        <v>0</v>
      </c>
      <c r="K99" s="9">
        <f t="shared" si="6"/>
        <v>0</v>
      </c>
      <c r="L99" s="4"/>
    </row>
  </sheetData>
  <sortState xmlns:xlrd2="http://schemas.microsoft.com/office/spreadsheetml/2017/richdata2" ref="A4:K22">
    <sortCondition descending="1" ref="K4:K22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"/>
  <sheetViews>
    <sheetView zoomScale="94" zoomScaleNormal="94" workbookViewId="0">
      <selection activeCell="L16" sqref="L16"/>
    </sheetView>
  </sheetViews>
  <sheetFormatPr defaultColWidth="9.109375" defaultRowHeight="14.4" x14ac:dyDescent="0.3"/>
  <cols>
    <col min="1" max="1" width="37.77734375" style="1" customWidth="1"/>
    <col min="2" max="2" width="8.44140625" style="1" bestFit="1" customWidth="1"/>
    <col min="3" max="3" width="7.33203125" style="1" customWidth="1"/>
    <col min="4" max="4" width="37.6640625" style="1" customWidth="1"/>
    <col min="5" max="5" width="36.664062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>
        <v>63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16" t="s">
        <v>52</v>
      </c>
      <c r="B4" s="2">
        <v>1</v>
      </c>
      <c r="C4" s="2">
        <v>10</v>
      </c>
      <c r="D4" s="15" t="s">
        <v>23</v>
      </c>
      <c r="E4" s="2" t="s">
        <v>70</v>
      </c>
      <c r="F4" s="3">
        <v>10</v>
      </c>
      <c r="G4" s="3">
        <v>10</v>
      </c>
      <c r="H4" s="3">
        <v>28</v>
      </c>
      <c r="I4" s="3">
        <v>7</v>
      </c>
      <c r="J4" s="14">
        <f t="shared" ref="J4:J12" si="0">IF(SUM(F4:I4)&gt;$M$1, "больше макс!", SUM(F4:I4))</f>
        <v>55</v>
      </c>
      <c r="K4" s="9">
        <f t="shared" ref="K4:K12" si="1">J4/$M$1</f>
        <v>0.87301587301587302</v>
      </c>
      <c r="L4" s="4" t="s">
        <v>151</v>
      </c>
    </row>
    <row r="5" spans="1:13" ht="15" customHeight="1" x14ac:dyDescent="0.3">
      <c r="A5" s="17" t="s">
        <v>56</v>
      </c>
      <c r="B5" s="5">
        <v>6</v>
      </c>
      <c r="C5" s="5">
        <v>10</v>
      </c>
      <c r="D5" s="5" t="s">
        <v>23</v>
      </c>
      <c r="E5" s="2" t="s">
        <v>70</v>
      </c>
      <c r="F5" s="3">
        <v>10</v>
      </c>
      <c r="G5" s="3">
        <v>7</v>
      </c>
      <c r="H5" s="3">
        <v>25</v>
      </c>
      <c r="I5" s="3">
        <v>0</v>
      </c>
      <c r="J5" s="14">
        <f t="shared" si="0"/>
        <v>42</v>
      </c>
      <c r="K5" s="9">
        <f t="shared" si="1"/>
        <v>0.66666666666666663</v>
      </c>
      <c r="L5" s="4" t="s">
        <v>157</v>
      </c>
    </row>
    <row r="6" spans="1:13" ht="15" customHeight="1" x14ac:dyDescent="0.3">
      <c r="A6" s="17" t="s">
        <v>153</v>
      </c>
      <c r="B6" s="5">
        <v>7</v>
      </c>
      <c r="C6" s="5">
        <v>10</v>
      </c>
      <c r="D6" s="5" t="s">
        <v>23</v>
      </c>
      <c r="E6" s="5" t="s">
        <v>73</v>
      </c>
      <c r="F6" s="3">
        <v>10</v>
      </c>
      <c r="G6" s="3">
        <v>10</v>
      </c>
      <c r="H6" s="3">
        <v>20</v>
      </c>
      <c r="I6" s="3">
        <v>2</v>
      </c>
      <c r="J6" s="14">
        <f t="shared" si="0"/>
        <v>42</v>
      </c>
      <c r="K6" s="9">
        <f t="shared" si="1"/>
        <v>0.66666666666666663</v>
      </c>
      <c r="L6" s="4" t="s">
        <v>157</v>
      </c>
    </row>
    <row r="7" spans="1:13" ht="15" customHeight="1" x14ac:dyDescent="0.3">
      <c r="A7" s="16" t="s">
        <v>155</v>
      </c>
      <c r="B7" s="2">
        <v>9</v>
      </c>
      <c r="C7" s="2">
        <v>10</v>
      </c>
      <c r="D7" s="2" t="s">
        <v>23</v>
      </c>
      <c r="E7" s="2" t="s">
        <v>73</v>
      </c>
      <c r="F7" s="3">
        <v>10</v>
      </c>
      <c r="G7" s="3">
        <v>7</v>
      </c>
      <c r="H7" s="3">
        <v>24</v>
      </c>
      <c r="I7" s="3">
        <v>0</v>
      </c>
      <c r="J7" s="14">
        <f t="shared" si="0"/>
        <v>41</v>
      </c>
      <c r="K7" s="9">
        <f t="shared" si="1"/>
        <v>0.65079365079365081</v>
      </c>
      <c r="L7" s="4" t="s">
        <v>152</v>
      </c>
    </row>
    <row r="8" spans="1:13" ht="15" customHeight="1" x14ac:dyDescent="0.3">
      <c r="A8" s="17" t="s">
        <v>53</v>
      </c>
      <c r="B8" s="5">
        <v>2</v>
      </c>
      <c r="C8" s="5">
        <v>10</v>
      </c>
      <c r="D8" s="5" t="s">
        <v>23</v>
      </c>
      <c r="E8" s="2" t="s">
        <v>70</v>
      </c>
      <c r="F8" s="3">
        <v>8</v>
      </c>
      <c r="G8" s="3">
        <v>6</v>
      </c>
      <c r="H8" s="3">
        <v>19</v>
      </c>
      <c r="I8" s="3">
        <v>0</v>
      </c>
      <c r="J8" s="14">
        <f t="shared" si="0"/>
        <v>33</v>
      </c>
      <c r="K8" s="9">
        <f t="shared" si="1"/>
        <v>0.52380952380952384</v>
      </c>
      <c r="L8" s="4" t="s">
        <v>152</v>
      </c>
    </row>
    <row r="9" spans="1:13" ht="15" customHeight="1" x14ac:dyDescent="0.3">
      <c r="A9" s="16" t="s">
        <v>55</v>
      </c>
      <c r="B9" s="2">
        <v>4</v>
      </c>
      <c r="C9" s="2">
        <v>10</v>
      </c>
      <c r="D9" s="2" t="s">
        <v>23</v>
      </c>
      <c r="E9" s="2" t="s">
        <v>70</v>
      </c>
      <c r="F9" s="3">
        <v>8</v>
      </c>
      <c r="G9" s="3">
        <v>7</v>
      </c>
      <c r="H9" s="3">
        <v>18</v>
      </c>
      <c r="I9" s="3">
        <v>0</v>
      </c>
      <c r="J9" s="14">
        <f t="shared" si="0"/>
        <v>33</v>
      </c>
      <c r="K9" s="9">
        <f t="shared" si="1"/>
        <v>0.52380952380952384</v>
      </c>
      <c r="L9" s="4" t="s">
        <v>152</v>
      </c>
    </row>
    <row r="10" spans="1:13" ht="15" customHeight="1" x14ac:dyDescent="0.3">
      <c r="A10" s="16" t="s">
        <v>54</v>
      </c>
      <c r="B10" s="2">
        <v>3</v>
      </c>
      <c r="C10" s="2">
        <v>10</v>
      </c>
      <c r="D10" s="2" t="s">
        <v>23</v>
      </c>
      <c r="E10" s="2" t="s">
        <v>70</v>
      </c>
      <c r="F10" s="3">
        <v>6</v>
      </c>
      <c r="G10" s="3">
        <v>8</v>
      </c>
      <c r="H10" s="3">
        <v>16</v>
      </c>
      <c r="I10" s="3">
        <v>0</v>
      </c>
      <c r="J10" s="14">
        <f t="shared" si="0"/>
        <v>30</v>
      </c>
      <c r="K10" s="9">
        <f t="shared" si="1"/>
        <v>0.47619047619047616</v>
      </c>
      <c r="L10" s="4" t="s">
        <v>152</v>
      </c>
    </row>
    <row r="11" spans="1:13" ht="15" customHeight="1" x14ac:dyDescent="0.3">
      <c r="A11" s="17" t="s">
        <v>156</v>
      </c>
      <c r="B11" s="5">
        <v>5</v>
      </c>
      <c r="C11" s="5">
        <v>10</v>
      </c>
      <c r="D11" s="5" t="s">
        <v>23</v>
      </c>
      <c r="E11" s="2" t="s">
        <v>70</v>
      </c>
      <c r="F11" s="3">
        <v>5</v>
      </c>
      <c r="G11" s="3">
        <v>7</v>
      </c>
      <c r="H11" s="3">
        <v>12</v>
      </c>
      <c r="I11" s="3">
        <v>0</v>
      </c>
      <c r="J11" s="14">
        <f t="shared" si="0"/>
        <v>24</v>
      </c>
      <c r="K11" s="9">
        <f t="shared" si="1"/>
        <v>0.38095238095238093</v>
      </c>
      <c r="L11" s="4" t="s">
        <v>152</v>
      </c>
    </row>
    <row r="12" spans="1:13" ht="15" customHeight="1" x14ac:dyDescent="0.3">
      <c r="A12" s="17" t="s">
        <v>154</v>
      </c>
      <c r="B12" s="5">
        <v>8</v>
      </c>
      <c r="C12" s="5">
        <v>10</v>
      </c>
      <c r="D12" s="5" t="s">
        <v>23</v>
      </c>
      <c r="E12" s="5" t="s">
        <v>73</v>
      </c>
      <c r="F12" s="3">
        <v>4</v>
      </c>
      <c r="G12" s="3">
        <v>3</v>
      </c>
      <c r="H12" s="3">
        <v>4</v>
      </c>
      <c r="I12" s="3">
        <v>0</v>
      </c>
      <c r="J12" s="14">
        <f t="shared" si="0"/>
        <v>11</v>
      </c>
      <c r="K12" s="9">
        <f t="shared" si="1"/>
        <v>0.17460317460317459</v>
      </c>
      <c r="L12" s="4" t="s">
        <v>152</v>
      </c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4">
        <f t="shared" ref="J13:J35" si="2">IF(SUM(F13:I13)&gt;$M$1, "больше макс!", SUM(F13:I13))</f>
        <v>0</v>
      </c>
      <c r="K13" s="9">
        <f t="shared" ref="K13:K67" si="3">J13/$M$1</f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4">
        <f t="shared" si="2"/>
        <v>0</v>
      </c>
      <c r="K14" s="9">
        <f t="shared" si="3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4">
        <f t="shared" si="2"/>
        <v>0</v>
      </c>
      <c r="K15" s="9">
        <f t="shared" si="3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4">
        <f t="shared" si="2"/>
        <v>0</v>
      </c>
      <c r="K16" s="9">
        <f t="shared" si="3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4">
        <f t="shared" si="2"/>
        <v>0</v>
      </c>
      <c r="K17" s="9">
        <f t="shared" si="3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4">
        <f t="shared" si="2"/>
        <v>0</v>
      </c>
      <c r="K18" s="9">
        <f t="shared" si="3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4">
        <f t="shared" si="2"/>
        <v>0</v>
      </c>
      <c r="K19" s="9">
        <f t="shared" si="3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4">
        <f t="shared" si="2"/>
        <v>0</v>
      </c>
      <c r="K20" s="9">
        <f t="shared" si="3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4">
        <f t="shared" si="2"/>
        <v>0</v>
      </c>
      <c r="K21" s="9">
        <f t="shared" si="3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4">
        <f t="shared" si="2"/>
        <v>0</v>
      </c>
      <c r="K22" s="9">
        <f t="shared" si="3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4">
        <f t="shared" si="2"/>
        <v>0</v>
      </c>
      <c r="K23" s="9">
        <f t="shared" si="3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4">
        <f t="shared" si="2"/>
        <v>0</v>
      </c>
      <c r="K24" s="9">
        <f t="shared" si="3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4">
        <f t="shared" si="2"/>
        <v>0</v>
      </c>
      <c r="K25" s="9">
        <f t="shared" si="3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4">
        <f t="shared" si="2"/>
        <v>0</v>
      </c>
      <c r="K26" s="9">
        <f t="shared" si="3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4">
        <f t="shared" si="2"/>
        <v>0</v>
      </c>
      <c r="K27" s="9">
        <f t="shared" si="3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4">
        <f t="shared" si="2"/>
        <v>0</v>
      </c>
      <c r="K28" s="9">
        <f t="shared" si="3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4">
        <f t="shared" si="2"/>
        <v>0</v>
      </c>
      <c r="K29" s="9">
        <f t="shared" si="3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4">
        <f t="shared" si="2"/>
        <v>0</v>
      </c>
      <c r="K30" s="9">
        <f t="shared" si="3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si="2"/>
        <v>0</v>
      </c>
      <c r="K31" s="9">
        <f t="shared" si="3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2"/>
        <v>0</v>
      </c>
      <c r="K32" s="9">
        <f t="shared" si="3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2"/>
        <v>0</v>
      </c>
      <c r="K33" s="9">
        <f t="shared" si="3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2"/>
        <v>0</v>
      </c>
      <c r="K34" s="9">
        <f t="shared" si="3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2"/>
        <v>0</v>
      </c>
      <c r="K35" s="9">
        <f t="shared" si="3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4">IF(SUM(F36:I36)&gt;$M$1, "больше макс!", SUM(F36:I36))</f>
        <v>0</v>
      </c>
      <c r="K36" s="9">
        <f t="shared" si="3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4"/>
        <v>0</v>
      </c>
      <c r="K37" s="9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4"/>
        <v>0</v>
      </c>
      <c r="K38" s="9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4"/>
        <v>0</v>
      </c>
      <c r="K39" s="9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4"/>
        <v>0</v>
      </c>
      <c r="K40" s="9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4"/>
        <v>0</v>
      </c>
      <c r="K41" s="9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4"/>
        <v>0</v>
      </c>
      <c r="K42" s="9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4"/>
        <v>0</v>
      </c>
      <c r="K43" s="9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4"/>
        <v>0</v>
      </c>
      <c r="K44" s="9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4"/>
        <v>0</v>
      </c>
      <c r="K45" s="9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4"/>
        <v>0</v>
      </c>
      <c r="K46" s="9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4"/>
        <v>0</v>
      </c>
      <c r="K47" s="9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4"/>
        <v>0</v>
      </c>
      <c r="K48" s="9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4"/>
        <v>0</v>
      </c>
      <c r="K49" s="9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4"/>
        <v>0</v>
      </c>
      <c r="K50" s="9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4"/>
        <v>0</v>
      </c>
      <c r="K51" s="9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4"/>
        <v>0</v>
      </c>
      <c r="K52" s="9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4"/>
        <v>0</v>
      </c>
      <c r="K53" s="9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4"/>
        <v>0</v>
      </c>
      <c r="K54" s="9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4"/>
        <v>0</v>
      </c>
      <c r="K55" s="9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4"/>
        <v>0</v>
      </c>
      <c r="K56" s="9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4"/>
        <v>0</v>
      </c>
      <c r="K57" s="9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4"/>
        <v>0</v>
      </c>
      <c r="K58" s="9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4"/>
        <v>0</v>
      </c>
      <c r="K59" s="9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4"/>
        <v>0</v>
      </c>
      <c r="K60" s="9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4"/>
        <v>0</v>
      </c>
      <c r="K61" s="9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4"/>
        <v>0</v>
      </c>
      <c r="K62" s="9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4"/>
        <v>0</v>
      </c>
      <c r="K63" s="9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4"/>
        <v>0</v>
      </c>
      <c r="K64" s="9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4"/>
        <v>0</v>
      </c>
      <c r="K65" s="9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4"/>
        <v>0</v>
      </c>
      <c r="K66" s="9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4"/>
        <v>0</v>
      </c>
      <c r="K67" s="9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5">IF(SUM(F68:I68)&gt;$M$1, "больше макс!", SUM(F68:I68))</f>
        <v>0</v>
      </c>
      <c r="K68" s="9">
        <f t="shared" ref="K68:K99" si="6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5"/>
        <v>0</v>
      </c>
      <c r="K69" s="9">
        <f t="shared" si="6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5"/>
        <v>0</v>
      </c>
      <c r="K70" s="9">
        <f t="shared" si="6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5"/>
        <v>0</v>
      </c>
      <c r="K71" s="9">
        <f t="shared" si="6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5"/>
        <v>0</v>
      </c>
      <c r="K72" s="9">
        <f t="shared" si="6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5"/>
        <v>0</v>
      </c>
      <c r="K73" s="9">
        <f t="shared" si="6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5"/>
        <v>0</v>
      </c>
      <c r="K74" s="9">
        <f t="shared" si="6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5"/>
        <v>0</v>
      </c>
      <c r="K75" s="9">
        <f t="shared" si="6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5"/>
        <v>0</v>
      </c>
      <c r="K76" s="9">
        <f t="shared" si="6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5"/>
        <v>0</v>
      </c>
      <c r="K77" s="9">
        <f t="shared" si="6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5"/>
        <v>0</v>
      </c>
      <c r="K78" s="9">
        <f t="shared" si="6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5"/>
        <v>0</v>
      </c>
      <c r="K79" s="9">
        <f t="shared" si="6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5"/>
        <v>0</v>
      </c>
      <c r="K80" s="9">
        <f t="shared" si="6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5"/>
        <v>0</v>
      </c>
      <c r="K81" s="9">
        <f t="shared" si="6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5"/>
        <v>0</v>
      </c>
      <c r="K82" s="9">
        <f t="shared" si="6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5"/>
        <v>0</v>
      </c>
      <c r="K83" s="9">
        <f t="shared" si="6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5"/>
        <v>0</v>
      </c>
      <c r="K84" s="9">
        <f t="shared" si="6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5"/>
        <v>0</v>
      </c>
      <c r="K85" s="9">
        <f t="shared" si="6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5"/>
        <v>0</v>
      </c>
      <c r="K86" s="9">
        <f t="shared" si="6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5"/>
        <v>0</v>
      </c>
      <c r="K87" s="9">
        <f t="shared" si="6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5"/>
        <v>0</v>
      </c>
      <c r="K88" s="9">
        <f t="shared" si="6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5"/>
        <v>0</v>
      </c>
      <c r="K89" s="9">
        <f t="shared" si="6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5"/>
        <v>0</v>
      </c>
      <c r="K90" s="9">
        <f t="shared" si="6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5"/>
        <v>0</v>
      </c>
      <c r="K91" s="9">
        <f t="shared" si="6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5"/>
        <v>0</v>
      </c>
      <c r="K92" s="9">
        <f t="shared" si="6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5"/>
        <v>0</v>
      </c>
      <c r="K93" s="9">
        <f t="shared" si="6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5"/>
        <v>0</v>
      </c>
      <c r="K94" s="9">
        <f t="shared" si="6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5"/>
        <v>0</v>
      </c>
      <c r="K95" s="9">
        <f t="shared" si="6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5"/>
        <v>0</v>
      </c>
      <c r="K96" s="9">
        <f t="shared" si="6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5"/>
        <v>0</v>
      </c>
      <c r="K97" s="9">
        <f t="shared" si="6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5"/>
        <v>0</v>
      </c>
      <c r="K98" s="9">
        <f t="shared" si="6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5"/>
        <v>0</v>
      </c>
      <c r="K99" s="9">
        <f t="shared" si="6"/>
        <v>0</v>
      </c>
      <c r="L99" s="4"/>
    </row>
  </sheetData>
  <sortState xmlns:xlrd2="http://schemas.microsoft.com/office/spreadsheetml/2017/richdata2" ref="A4:K12">
    <sortCondition descending="1" ref="K4:K12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9"/>
  <sheetViews>
    <sheetView zoomScale="96" zoomScaleNormal="96" workbookViewId="0">
      <selection activeCell="E24" sqref="E24"/>
    </sheetView>
  </sheetViews>
  <sheetFormatPr defaultColWidth="9.109375" defaultRowHeight="14.4" x14ac:dyDescent="0.3"/>
  <cols>
    <col min="1" max="1" width="33.6640625" style="1" customWidth="1"/>
    <col min="2" max="2" width="8.44140625" style="1" bestFit="1" customWidth="1"/>
    <col min="3" max="3" width="7.33203125" style="1" customWidth="1"/>
    <col min="4" max="4" width="37.77734375" style="1" customWidth="1"/>
    <col min="5" max="5" width="33.5546875" style="1" customWidth="1"/>
    <col min="6" max="6" width="14.6640625" style="6" bestFit="1" customWidth="1"/>
    <col min="7" max="7" width="8.6640625" style="6" bestFit="1" customWidth="1"/>
    <col min="8" max="8" width="25.109375" style="6" bestFit="1" customWidth="1"/>
    <col min="9" max="9" width="8.886718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>
        <v>63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6" x14ac:dyDescent="0.3">
      <c r="A3" s="10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3">
      <c r="A4" s="16" t="s">
        <v>158</v>
      </c>
      <c r="B4" s="2">
        <v>1</v>
      </c>
      <c r="C4" s="2">
        <v>11</v>
      </c>
      <c r="D4" s="15" t="s">
        <v>23</v>
      </c>
      <c r="E4" s="2" t="s">
        <v>73</v>
      </c>
      <c r="F4" s="3">
        <v>10</v>
      </c>
      <c r="G4" s="3">
        <v>10</v>
      </c>
      <c r="H4" s="3">
        <v>28</v>
      </c>
      <c r="I4" s="3">
        <v>12</v>
      </c>
      <c r="J4" s="14">
        <f>IF(SUM(F4:I4)&gt;$M$1, "больше макс!", SUM(F4:I4))</f>
        <v>60</v>
      </c>
      <c r="K4" s="9">
        <f>J4/$M$1</f>
        <v>0.95238095238095233</v>
      </c>
      <c r="L4" s="4" t="s">
        <v>151</v>
      </c>
    </row>
    <row r="5" spans="1:13" ht="15" customHeight="1" x14ac:dyDescent="0.3">
      <c r="A5" s="17" t="s">
        <v>162</v>
      </c>
      <c r="B5" s="5">
        <v>5</v>
      </c>
      <c r="C5" s="5">
        <v>11</v>
      </c>
      <c r="D5" s="5" t="s">
        <v>23</v>
      </c>
      <c r="E5" s="5" t="s">
        <v>73</v>
      </c>
      <c r="F5" s="3">
        <v>6</v>
      </c>
      <c r="G5" s="3">
        <v>6</v>
      </c>
      <c r="H5" s="3">
        <v>15</v>
      </c>
      <c r="I5" s="3">
        <v>0</v>
      </c>
      <c r="J5" s="14">
        <f>IF(SUM(F5:I5)&gt;$M$1, "больше макс!", SUM(F5:I5))</f>
        <v>27</v>
      </c>
      <c r="K5" s="9">
        <f>J5/$M$1</f>
        <v>0.42857142857142855</v>
      </c>
      <c r="L5" s="4" t="s">
        <v>152</v>
      </c>
    </row>
    <row r="6" spans="1:13" ht="15" customHeight="1" x14ac:dyDescent="0.3">
      <c r="A6" s="16" t="s">
        <v>160</v>
      </c>
      <c r="B6" s="2">
        <v>3</v>
      </c>
      <c r="C6" s="2">
        <v>11</v>
      </c>
      <c r="D6" s="2" t="s">
        <v>23</v>
      </c>
      <c r="E6" s="2" t="s">
        <v>73</v>
      </c>
      <c r="F6" s="3">
        <v>4</v>
      </c>
      <c r="G6" s="3">
        <v>4</v>
      </c>
      <c r="H6" s="3">
        <v>12</v>
      </c>
      <c r="I6" s="3">
        <v>0</v>
      </c>
      <c r="J6" s="14">
        <f>IF(SUM(F6:I6)&gt;$M$1, "больше макс!", SUM(F6:I6))</f>
        <v>20</v>
      </c>
      <c r="K6" s="9">
        <f>J6/$M$1</f>
        <v>0.31746031746031744</v>
      </c>
      <c r="L6" s="4" t="s">
        <v>152</v>
      </c>
    </row>
    <row r="7" spans="1:13" ht="15" customHeight="1" x14ac:dyDescent="0.3">
      <c r="A7" s="16" t="s">
        <v>161</v>
      </c>
      <c r="B7" s="2">
        <v>4</v>
      </c>
      <c r="C7" s="2">
        <v>11</v>
      </c>
      <c r="D7" s="2" t="s">
        <v>23</v>
      </c>
      <c r="E7" s="2" t="s">
        <v>73</v>
      </c>
      <c r="F7" s="3">
        <v>7</v>
      </c>
      <c r="G7" s="3">
        <v>7</v>
      </c>
      <c r="H7" s="3">
        <v>4</v>
      </c>
      <c r="I7" s="3">
        <v>0</v>
      </c>
      <c r="J7" s="14">
        <f>IF(SUM(F7:I7)&gt;$M$1, "больше макс!", SUM(F7:I7))</f>
        <v>18</v>
      </c>
      <c r="K7" s="9">
        <f>J7/$M$1</f>
        <v>0.2857142857142857</v>
      </c>
      <c r="L7" s="4" t="s">
        <v>152</v>
      </c>
    </row>
    <row r="8" spans="1:13" ht="15" customHeight="1" x14ac:dyDescent="0.3">
      <c r="A8" s="17" t="s">
        <v>159</v>
      </c>
      <c r="B8" s="5">
        <v>2</v>
      </c>
      <c r="C8" s="5">
        <v>11</v>
      </c>
      <c r="D8" s="5" t="s">
        <v>23</v>
      </c>
      <c r="E8" s="5" t="s">
        <v>73</v>
      </c>
      <c r="F8" s="3">
        <v>7</v>
      </c>
      <c r="G8" s="3">
        <v>7</v>
      </c>
      <c r="H8" s="3">
        <v>0</v>
      </c>
      <c r="I8" s="3">
        <v>0</v>
      </c>
      <c r="J8" s="14">
        <f>IF(SUM(F8:I8)&gt;$M$1, "больше макс!", SUM(F8:I8))</f>
        <v>14</v>
      </c>
      <c r="K8" s="9">
        <f>J8/$M$1</f>
        <v>0.22222222222222221</v>
      </c>
      <c r="L8" s="4" t="s">
        <v>152</v>
      </c>
    </row>
    <row r="9" spans="1:13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14">
        <f t="shared" ref="J9:J35" si="0">IF(SUM(F9:I9)&gt;$M$1, "больше макс!", SUM(F9:I9))</f>
        <v>0</v>
      </c>
      <c r="K9" s="9">
        <f t="shared" ref="K9:K67" si="1">J9/$M$1</f>
        <v>0</v>
      </c>
      <c r="L9" s="4"/>
    </row>
    <row r="10" spans="1:13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14">
        <f t="shared" si="0"/>
        <v>0</v>
      </c>
      <c r="K10" s="9">
        <f t="shared" si="1"/>
        <v>0</v>
      </c>
      <c r="L10" s="4"/>
    </row>
    <row r="11" spans="1:13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14">
        <f t="shared" si="0"/>
        <v>0</v>
      </c>
      <c r="K11" s="9">
        <f t="shared" si="1"/>
        <v>0</v>
      </c>
      <c r="L11" s="4"/>
    </row>
    <row r="12" spans="1:13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14">
        <f t="shared" si="0"/>
        <v>0</v>
      </c>
      <c r="K12" s="9">
        <f t="shared" si="1"/>
        <v>0</v>
      </c>
      <c r="L12" s="4"/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4">
        <f t="shared" si="0"/>
        <v>0</v>
      </c>
      <c r="K13" s="9">
        <f t="shared" si="1"/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4">
        <f t="shared" si="0"/>
        <v>0</v>
      </c>
      <c r="K14" s="9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4">
        <f t="shared" si="0"/>
        <v>0</v>
      </c>
      <c r="K15" s="9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4">
        <f t="shared" si="0"/>
        <v>0</v>
      </c>
      <c r="K16" s="9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4">
        <f t="shared" si="0"/>
        <v>0</v>
      </c>
      <c r="K17" s="9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4">
        <f t="shared" si="0"/>
        <v>0</v>
      </c>
      <c r="K18" s="9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4">
        <f t="shared" si="0"/>
        <v>0</v>
      </c>
      <c r="K19" s="9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4">
        <f t="shared" si="0"/>
        <v>0</v>
      </c>
      <c r="K20" s="9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4">
        <f t="shared" si="0"/>
        <v>0</v>
      </c>
      <c r="K21" s="9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4">
        <f t="shared" si="0"/>
        <v>0</v>
      </c>
      <c r="K22" s="9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4">
        <f t="shared" si="0"/>
        <v>0</v>
      </c>
      <c r="K23" s="9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4">
        <f t="shared" si="0"/>
        <v>0</v>
      </c>
      <c r="K24" s="9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4">
        <f t="shared" si="0"/>
        <v>0</v>
      </c>
      <c r="K25" s="9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4">
        <f t="shared" si="0"/>
        <v>0</v>
      </c>
      <c r="K26" s="9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4">
        <f t="shared" si="0"/>
        <v>0</v>
      </c>
      <c r="K27" s="9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4">
        <f t="shared" si="0"/>
        <v>0</v>
      </c>
      <c r="K28" s="9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4">
        <f t="shared" si="0"/>
        <v>0</v>
      </c>
      <c r="K29" s="9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4">
        <f t="shared" si="0"/>
        <v>0</v>
      </c>
      <c r="K30" s="9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4">
        <f t="shared" si="0"/>
        <v>0</v>
      </c>
      <c r="K31" s="9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4">
        <f t="shared" si="0"/>
        <v>0</v>
      </c>
      <c r="K32" s="9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4">
        <f t="shared" si="0"/>
        <v>0</v>
      </c>
      <c r="K33" s="9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4">
        <f t="shared" si="0"/>
        <v>0</v>
      </c>
      <c r="K34" s="9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4">
        <f t="shared" si="0"/>
        <v>0</v>
      </c>
      <c r="K35" s="9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2">IF(SUM(F36:I36)&gt;$M$1, "больше макс!", SUM(F36:I36))</f>
        <v>0</v>
      </c>
      <c r="K36" s="9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4">
        <f t="shared" si="2"/>
        <v>0</v>
      </c>
      <c r="K37" s="9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4">
        <f t="shared" si="2"/>
        <v>0</v>
      </c>
      <c r="K38" s="9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4">
        <f t="shared" si="2"/>
        <v>0</v>
      </c>
      <c r="K39" s="9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4">
        <f t="shared" si="2"/>
        <v>0</v>
      </c>
      <c r="K40" s="9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4">
        <f t="shared" si="2"/>
        <v>0</v>
      </c>
      <c r="K41" s="9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4">
        <f t="shared" si="2"/>
        <v>0</v>
      </c>
      <c r="K42" s="9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4">
        <f t="shared" si="2"/>
        <v>0</v>
      </c>
      <c r="K43" s="9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4">
        <f t="shared" si="2"/>
        <v>0</v>
      </c>
      <c r="K44" s="9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4">
        <f t="shared" si="2"/>
        <v>0</v>
      </c>
      <c r="K45" s="9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4">
        <f t="shared" si="2"/>
        <v>0</v>
      </c>
      <c r="K46" s="9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4">
        <f t="shared" si="2"/>
        <v>0</v>
      </c>
      <c r="K47" s="9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4">
        <f t="shared" si="2"/>
        <v>0</v>
      </c>
      <c r="K48" s="9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4">
        <f t="shared" si="2"/>
        <v>0</v>
      </c>
      <c r="K49" s="9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4">
        <f t="shared" si="2"/>
        <v>0</v>
      </c>
      <c r="K50" s="9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4">
        <f t="shared" si="2"/>
        <v>0</v>
      </c>
      <c r="K51" s="9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4">
        <f t="shared" si="2"/>
        <v>0</v>
      </c>
      <c r="K52" s="9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4">
        <f t="shared" si="2"/>
        <v>0</v>
      </c>
      <c r="K53" s="9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4">
        <f t="shared" si="2"/>
        <v>0</v>
      </c>
      <c r="K54" s="9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4">
        <f t="shared" si="2"/>
        <v>0</v>
      </c>
      <c r="K55" s="9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4">
        <f t="shared" si="2"/>
        <v>0</v>
      </c>
      <c r="K56" s="9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4">
        <f t="shared" si="2"/>
        <v>0</v>
      </c>
      <c r="K57" s="9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4">
        <f t="shared" si="2"/>
        <v>0</v>
      </c>
      <c r="K58" s="9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4">
        <f t="shared" si="2"/>
        <v>0</v>
      </c>
      <c r="K59" s="9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4">
        <f t="shared" si="2"/>
        <v>0</v>
      </c>
      <c r="K60" s="9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4">
        <f t="shared" si="2"/>
        <v>0</v>
      </c>
      <c r="K61" s="9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4">
        <f t="shared" si="2"/>
        <v>0</v>
      </c>
      <c r="K62" s="9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4">
        <f t="shared" si="2"/>
        <v>0</v>
      </c>
      <c r="K63" s="9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4">
        <f t="shared" si="2"/>
        <v>0</v>
      </c>
      <c r="K64" s="9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4">
        <f t="shared" si="2"/>
        <v>0</v>
      </c>
      <c r="K65" s="9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4">
        <f t="shared" si="2"/>
        <v>0</v>
      </c>
      <c r="K66" s="9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4">
        <f t="shared" si="2"/>
        <v>0</v>
      </c>
      <c r="K67" s="9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3">IF(SUM(F68:I68)&gt;$M$1, "больше макс!", SUM(F68:I68))</f>
        <v>0</v>
      </c>
      <c r="K68" s="9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4">
        <f t="shared" si="3"/>
        <v>0</v>
      </c>
      <c r="K69" s="9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4">
        <f t="shared" si="3"/>
        <v>0</v>
      </c>
      <c r="K70" s="9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4">
        <f t="shared" si="3"/>
        <v>0</v>
      </c>
      <c r="K71" s="9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4">
        <f t="shared" si="3"/>
        <v>0</v>
      </c>
      <c r="K72" s="9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4">
        <f t="shared" si="3"/>
        <v>0</v>
      </c>
      <c r="K73" s="9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4">
        <f t="shared" si="3"/>
        <v>0</v>
      </c>
      <c r="K74" s="9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4">
        <f t="shared" si="3"/>
        <v>0</v>
      </c>
      <c r="K75" s="9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4">
        <f t="shared" si="3"/>
        <v>0</v>
      </c>
      <c r="K76" s="9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4">
        <f t="shared" si="3"/>
        <v>0</v>
      </c>
      <c r="K77" s="9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4">
        <f t="shared" si="3"/>
        <v>0</v>
      </c>
      <c r="K78" s="9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4">
        <f t="shared" si="3"/>
        <v>0</v>
      </c>
      <c r="K79" s="9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4">
        <f t="shared" si="3"/>
        <v>0</v>
      </c>
      <c r="K80" s="9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4">
        <f t="shared" si="3"/>
        <v>0</v>
      </c>
      <c r="K81" s="9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4">
        <f t="shared" si="3"/>
        <v>0</v>
      </c>
      <c r="K82" s="9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4">
        <f t="shared" si="3"/>
        <v>0</v>
      </c>
      <c r="K83" s="9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4">
        <f t="shared" si="3"/>
        <v>0</v>
      </c>
      <c r="K84" s="9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4">
        <f t="shared" si="3"/>
        <v>0</v>
      </c>
      <c r="K85" s="9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4">
        <f t="shared" si="3"/>
        <v>0</v>
      </c>
      <c r="K86" s="9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4">
        <f t="shared" si="3"/>
        <v>0</v>
      </c>
      <c r="K87" s="9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4">
        <f t="shared" si="3"/>
        <v>0</v>
      </c>
      <c r="K88" s="9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4">
        <f t="shared" si="3"/>
        <v>0</v>
      </c>
      <c r="K89" s="9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4">
        <f t="shared" si="3"/>
        <v>0</v>
      </c>
      <c r="K90" s="9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4">
        <f t="shared" si="3"/>
        <v>0</v>
      </c>
      <c r="K91" s="9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4">
        <f t="shared" si="3"/>
        <v>0</v>
      </c>
      <c r="K92" s="9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4">
        <f t="shared" si="3"/>
        <v>0</v>
      </c>
      <c r="K93" s="9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4">
        <f t="shared" si="3"/>
        <v>0</v>
      </c>
      <c r="K94" s="9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4">
        <f t="shared" si="3"/>
        <v>0</v>
      </c>
      <c r="K95" s="9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4">
        <f t="shared" si="3"/>
        <v>0</v>
      </c>
      <c r="K96" s="9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4">
        <f t="shared" si="3"/>
        <v>0</v>
      </c>
      <c r="K97" s="9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4">
        <f t="shared" si="3"/>
        <v>0</v>
      </c>
      <c r="K98" s="9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4">
        <f t="shared" si="3"/>
        <v>0</v>
      </c>
      <c r="K99" s="9">
        <f t="shared" si="4"/>
        <v>0</v>
      </c>
      <c r="L99" s="4"/>
    </row>
  </sheetData>
  <sortState xmlns:xlrd2="http://schemas.microsoft.com/office/spreadsheetml/2017/richdata2" ref="A4:K8">
    <sortCondition descending="1" ref="K4:K8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2024-10-22T15:51:06Z</dcterms:modified>
</cp:coreProperties>
</file>