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4 класс" sheetId="1" r:id="rId1"/>
    <sheet name="5 класс" sheetId="10" r:id="rId2"/>
    <sheet name="6 класс" sheetId="9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11" r:id="rId8"/>
  </sheets>
  <calcPr calcId="145621"/>
</workbook>
</file>

<file path=xl/calcChain.xml><?xml version="1.0" encoding="utf-8"?>
<calcChain xmlns="http://schemas.openxmlformats.org/spreadsheetml/2006/main">
  <c r="S6" i="5" l="1"/>
  <c r="S5" i="5"/>
  <c r="R6" i="5"/>
  <c r="Q33" i="11"/>
  <c r="R33" i="11" s="1"/>
  <c r="Q32" i="11"/>
  <c r="R32" i="11" s="1"/>
  <c r="Q31" i="11"/>
  <c r="R31" i="11" s="1"/>
  <c r="R30" i="11"/>
  <c r="Q30" i="11"/>
  <c r="Q29" i="11"/>
  <c r="R29" i="11" s="1"/>
  <c r="Q28" i="11"/>
  <c r="R28" i="11" s="1"/>
  <c r="Q27" i="11"/>
  <c r="R27" i="11" s="1"/>
  <c r="Q26" i="11"/>
  <c r="R26" i="11" s="1"/>
  <c r="Q25" i="11"/>
  <c r="R25" i="11" s="1"/>
  <c r="Q24" i="11"/>
  <c r="R24" i="11" s="1"/>
  <c r="Q23" i="11"/>
  <c r="R23" i="11" s="1"/>
  <c r="Q22" i="11"/>
  <c r="R22" i="11" s="1"/>
  <c r="Q21" i="11"/>
  <c r="R21" i="11" s="1"/>
  <c r="Q20" i="11"/>
  <c r="R20" i="11" s="1"/>
  <c r="Q19" i="11"/>
  <c r="R19" i="11" s="1"/>
  <c r="Q18" i="11"/>
  <c r="R18" i="11" s="1"/>
  <c r="Q17" i="11"/>
  <c r="R17" i="11" s="1"/>
  <c r="Q16" i="11"/>
  <c r="R16" i="11" s="1"/>
  <c r="Q15" i="11"/>
  <c r="R15" i="11" s="1"/>
  <c r="Q14" i="11"/>
  <c r="R14" i="11" s="1"/>
  <c r="Q13" i="11"/>
  <c r="R13" i="11" s="1"/>
  <c r="Q12" i="11"/>
  <c r="R12" i="11" s="1"/>
  <c r="Q11" i="11"/>
  <c r="R11" i="11" s="1"/>
  <c r="Q10" i="11"/>
  <c r="R10" i="11" s="1"/>
  <c r="Q9" i="11"/>
  <c r="R9" i="11" s="1"/>
  <c r="Q8" i="11"/>
  <c r="R8" i="11" s="1"/>
  <c r="Q7" i="11"/>
  <c r="R7" i="11" s="1"/>
  <c r="Q6" i="11"/>
  <c r="R6" i="11" s="1"/>
  <c r="Q5" i="11"/>
  <c r="R5" i="11" s="1"/>
  <c r="Q4" i="11"/>
  <c r="R4" i="11" s="1"/>
  <c r="R5" i="6"/>
  <c r="S5" i="6" s="1"/>
  <c r="R6" i="6"/>
  <c r="S6" i="6" s="1"/>
  <c r="R8" i="6"/>
  <c r="S8" i="6" s="1"/>
  <c r="R9" i="6"/>
  <c r="S9" i="6" s="1"/>
  <c r="R10" i="6"/>
  <c r="S10" i="6" s="1"/>
  <c r="R11" i="6"/>
  <c r="S11" i="6" s="1"/>
  <c r="R12" i="6"/>
  <c r="S12" i="6" s="1"/>
  <c r="R7" i="6"/>
  <c r="S7" i="6" s="1"/>
  <c r="R13" i="6"/>
  <c r="S13" i="6" s="1"/>
  <c r="R14" i="6"/>
  <c r="S14" i="6" s="1"/>
  <c r="R15" i="6"/>
  <c r="S15" i="6" s="1"/>
  <c r="R16" i="6"/>
  <c r="S16" i="6" s="1"/>
  <c r="R17" i="6"/>
  <c r="S17" i="6" s="1"/>
  <c r="R18" i="6"/>
  <c r="S18" i="6" s="1"/>
  <c r="R19" i="6"/>
  <c r="S19" i="6" s="1"/>
  <c r="R20" i="6"/>
  <c r="S20" i="6" s="1"/>
  <c r="R21" i="6"/>
  <c r="S21" i="6" s="1"/>
  <c r="R22" i="6"/>
  <c r="S22" i="6" s="1"/>
  <c r="R23" i="6"/>
  <c r="S23" i="6" s="1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4" i="6"/>
  <c r="S4" i="6" s="1"/>
  <c r="R4" i="4" l="1"/>
  <c r="S4" i="4" s="1"/>
  <c r="R5" i="4"/>
  <c r="S5" i="4" s="1"/>
  <c r="R6" i="4"/>
  <c r="S6" i="4" s="1"/>
  <c r="R7" i="4"/>
  <c r="S7" i="4" s="1"/>
  <c r="R8" i="4"/>
  <c r="S8" i="4" s="1"/>
  <c r="R9" i="4"/>
  <c r="S9" i="4" s="1"/>
  <c r="R10" i="4"/>
  <c r="S10" i="4" s="1"/>
  <c r="R11" i="4"/>
  <c r="S11" i="4" s="1"/>
  <c r="R12" i="4"/>
  <c r="S12" i="4" s="1"/>
  <c r="R13" i="4"/>
  <c r="S13" i="4" s="1"/>
  <c r="R14" i="4"/>
  <c r="S14" i="4" s="1"/>
  <c r="R15" i="4"/>
  <c r="S15" i="4" s="1"/>
  <c r="R16" i="4"/>
  <c r="S16" i="4" s="1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9" i="10"/>
  <c r="N9" i="10" s="1"/>
  <c r="M8" i="10"/>
  <c r="N8" i="10" s="1"/>
  <c r="M7" i="10"/>
  <c r="N7" i="10" s="1"/>
  <c r="M6" i="10"/>
  <c r="N6" i="10" s="1"/>
  <c r="M5" i="10"/>
  <c r="N5" i="10" s="1"/>
  <c r="M4" i="10"/>
  <c r="N4" i="10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4" i="9"/>
  <c r="N24" i="9" s="1"/>
  <c r="M26" i="9"/>
  <c r="N26" i="9" s="1"/>
  <c r="M25" i="9"/>
  <c r="N25" i="9" s="1"/>
  <c r="M23" i="9"/>
  <c r="N23" i="9" s="1"/>
  <c r="M22" i="9"/>
  <c r="N22" i="9" s="1"/>
  <c r="M21" i="9"/>
  <c r="N21" i="9" s="1"/>
  <c r="M7" i="9"/>
  <c r="N7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6" i="9"/>
  <c r="N6" i="9" s="1"/>
  <c r="M5" i="9"/>
  <c r="N5" i="9" s="1"/>
  <c r="M4" i="9"/>
  <c r="N4" i="9" s="1"/>
  <c r="R5" i="5" l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4" i="5"/>
  <c r="S4" i="5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4" i="1"/>
  <c r="N4" i="1" s="1"/>
  <c r="Q33" i="7" l="1"/>
  <c r="R33" i="7" s="1"/>
  <c r="Q32" i="7"/>
  <c r="R32" i="7" s="1"/>
  <c r="Q31" i="7"/>
  <c r="R31" i="7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6" i="7"/>
  <c r="R16" i="7" s="1"/>
  <c r="Q15" i="7"/>
  <c r="R15" i="7" s="1"/>
  <c r="Q14" i="7"/>
  <c r="R14" i="7" s="1"/>
  <c r="Q13" i="7"/>
  <c r="R13" i="7" s="1"/>
  <c r="Q12" i="7"/>
  <c r="R12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Q4" i="7"/>
  <c r="R4" i="7" s="1"/>
</calcChain>
</file>

<file path=xl/sharedStrings.xml><?xml version="1.0" encoding="utf-8"?>
<sst xmlns="http://schemas.openxmlformats.org/spreadsheetml/2006/main" count="944" uniqueCount="326">
  <si>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</si>
  <si>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</si>
  <si>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</si>
  <si>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</si>
  <si>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</si>
  <si>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</si>
  <si>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</si>
  <si>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</si>
  <si>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</si>
  <si>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</si>
  <si>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</si>
  <si>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</si>
  <si>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</si>
  <si>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</si>
  <si>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</si>
  <si>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</si>
  <si>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</si>
  <si>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</si>
  <si>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</si>
  <si>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</si>
  <si>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</si>
  <si>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</si>
  <si>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</si>
  <si>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</si>
  <si>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</si>
  <si>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</si>
  <si>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</si>
  <si>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</si>
  <si>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русскому языку</t>
  </si>
  <si>
    <t>Кабрин</t>
  </si>
  <si>
    <t>Дмитрий</t>
  </si>
  <si>
    <t>Романович</t>
  </si>
  <si>
    <t>4А</t>
  </si>
  <si>
    <t>МОУ "Гимназия № 2"</t>
  </si>
  <si>
    <t>Матюха Анна Анатольевна</t>
  </si>
  <si>
    <t>Решетов</t>
  </si>
  <si>
    <t>Николай</t>
  </si>
  <si>
    <t>Артёмович</t>
  </si>
  <si>
    <t>Петерс</t>
  </si>
  <si>
    <t>Кирилл</t>
  </si>
  <si>
    <t>Алексеевич</t>
  </si>
  <si>
    <t>4 Б</t>
  </si>
  <si>
    <t>Тимофеева Лариса Ивановна</t>
  </si>
  <si>
    <t>Тулубаева</t>
  </si>
  <si>
    <t>Анна</t>
  </si>
  <si>
    <t>Ивановна</t>
  </si>
  <si>
    <t>Сорокина</t>
  </si>
  <si>
    <t>Ярослава</t>
  </si>
  <si>
    <t>Денисовна</t>
  </si>
  <si>
    <t>Некрасова</t>
  </si>
  <si>
    <t>Янина</t>
  </si>
  <si>
    <t>Вадимовна</t>
  </si>
  <si>
    <t>Росинский</t>
  </si>
  <si>
    <t>Павел</t>
  </si>
  <si>
    <t>Павлович</t>
  </si>
  <si>
    <t>Коржева</t>
  </si>
  <si>
    <t>Ульяна</t>
  </si>
  <si>
    <t>Алексеевна</t>
  </si>
  <si>
    <t>4В</t>
  </si>
  <si>
    <t>Клименко</t>
  </si>
  <si>
    <t>Кристина</t>
  </si>
  <si>
    <t>Валерьевна</t>
  </si>
  <si>
    <t>МОУ "Гимназия №2"</t>
  </si>
  <si>
    <t>Ибрагимов</t>
  </si>
  <si>
    <t>Роман</t>
  </si>
  <si>
    <t xml:space="preserve">Романович </t>
  </si>
  <si>
    <t>4Б</t>
  </si>
  <si>
    <t>Кулагин</t>
  </si>
  <si>
    <t>Иван</t>
  </si>
  <si>
    <t>Денисович</t>
  </si>
  <si>
    <t>Круглей</t>
  </si>
  <si>
    <t xml:space="preserve">Роман </t>
  </si>
  <si>
    <t>Николаевич</t>
  </si>
  <si>
    <t>Федорова Ирина Васильевна</t>
  </si>
  <si>
    <t>Ткачёва</t>
  </si>
  <si>
    <t>Евангелина</t>
  </si>
  <si>
    <t>Дмитриевна</t>
  </si>
  <si>
    <t>Викарчук</t>
  </si>
  <si>
    <t>Арсений</t>
  </si>
  <si>
    <t>Кориева</t>
  </si>
  <si>
    <t>Шукрия</t>
  </si>
  <si>
    <t>Джахонгировна</t>
  </si>
  <si>
    <t>4 А</t>
  </si>
  <si>
    <t>Агамирова</t>
  </si>
  <si>
    <t>Дарина</t>
  </si>
  <si>
    <t>Александровна</t>
  </si>
  <si>
    <t>Титарь</t>
  </si>
  <si>
    <t xml:space="preserve">Владимир </t>
  </si>
  <si>
    <t>Сергеевич</t>
  </si>
  <si>
    <t>Карелина</t>
  </si>
  <si>
    <t>Евгеньевна</t>
  </si>
  <si>
    <t>Груницкий</t>
  </si>
  <si>
    <t>Ярослав</t>
  </si>
  <si>
    <t>Александрович</t>
  </si>
  <si>
    <t>победитель</t>
  </si>
  <si>
    <t>призер</t>
  </si>
  <si>
    <t>участник</t>
  </si>
  <si>
    <t>Зайцева</t>
  </si>
  <si>
    <t>Вероника</t>
  </si>
  <si>
    <t>Юрьевна</t>
  </si>
  <si>
    <t>Овсянникова Нина Николаевна</t>
  </si>
  <si>
    <t>5Б</t>
  </si>
  <si>
    <t>Тимофеева</t>
  </si>
  <si>
    <t xml:space="preserve">Екатерина </t>
  </si>
  <si>
    <t>Зверева</t>
  </si>
  <si>
    <t>Дарья</t>
  </si>
  <si>
    <t>Игоревна</t>
  </si>
  <si>
    <t>Волошенко</t>
  </si>
  <si>
    <t>Софья</t>
  </si>
  <si>
    <t xml:space="preserve">Скворцов </t>
  </si>
  <si>
    <t>Михаил</t>
  </si>
  <si>
    <t>Евгеньевич</t>
  </si>
  <si>
    <t>Чирак</t>
  </si>
  <si>
    <t>Марьяна</t>
  </si>
  <si>
    <t>Исманалиева</t>
  </si>
  <si>
    <t>Самира</t>
  </si>
  <si>
    <t>Дайырбековна</t>
  </si>
  <si>
    <t>5А</t>
  </si>
  <si>
    <t>Шикова Елена Александровна</t>
  </si>
  <si>
    <t xml:space="preserve">Субботина </t>
  </si>
  <si>
    <t>Анастасия</t>
  </si>
  <si>
    <t>Олеговна</t>
  </si>
  <si>
    <t>МОУ"Гимназия № 2"</t>
  </si>
  <si>
    <t>Омельченко Светлана Борисовна</t>
  </si>
  <si>
    <t>Чулий</t>
  </si>
  <si>
    <t>Мирослава</t>
  </si>
  <si>
    <t xml:space="preserve">Приходько </t>
  </si>
  <si>
    <t>Андреевна</t>
  </si>
  <si>
    <t>7В</t>
  </si>
  <si>
    <t xml:space="preserve">Щукина </t>
  </si>
  <si>
    <t>Надежда</t>
  </si>
  <si>
    <t>Воробьёва</t>
  </si>
  <si>
    <t>Полина</t>
  </si>
  <si>
    <t>Сергеевна</t>
  </si>
  <si>
    <t>Сибирко</t>
  </si>
  <si>
    <t>Екатерина</t>
  </si>
  <si>
    <t>Протасюк</t>
  </si>
  <si>
    <t>Глеб</t>
  </si>
  <si>
    <t>Андреевич</t>
  </si>
  <si>
    <t>Демиденко</t>
  </si>
  <si>
    <t>Владимир</t>
  </si>
  <si>
    <t>Владимирович</t>
  </si>
  <si>
    <t>Бардык</t>
  </si>
  <si>
    <t>Алиса</t>
  </si>
  <si>
    <t>Груницкая</t>
  </si>
  <si>
    <t>Кира</t>
  </si>
  <si>
    <t>Харина</t>
  </si>
  <si>
    <t>Александра</t>
  </si>
  <si>
    <t>Михайловна</t>
  </si>
  <si>
    <t>7А</t>
  </si>
  <si>
    <t>7Б</t>
  </si>
  <si>
    <t xml:space="preserve">Семкив </t>
  </si>
  <si>
    <t>Стефан</t>
  </si>
  <si>
    <t>Станиславович</t>
  </si>
  <si>
    <t>6А</t>
  </si>
  <si>
    <t>МОУ "Гимназия  №2"</t>
  </si>
  <si>
    <t>Размыслова  Рида  Хамзиевна</t>
  </si>
  <si>
    <t>Захарова</t>
  </si>
  <si>
    <t>Виктория</t>
  </si>
  <si>
    <t>6Б</t>
  </si>
  <si>
    <t xml:space="preserve">Козлов </t>
  </si>
  <si>
    <t>Вячеславович</t>
  </si>
  <si>
    <t xml:space="preserve">Сокол  </t>
  </si>
  <si>
    <t>Халитов</t>
  </si>
  <si>
    <t>Русланович</t>
  </si>
  <si>
    <t>Жданов</t>
  </si>
  <si>
    <t xml:space="preserve">Арсений </t>
  </si>
  <si>
    <t>6В</t>
  </si>
  <si>
    <t>Романова Надежда Геннадьевна</t>
  </si>
  <si>
    <t xml:space="preserve">Крошихина  </t>
  </si>
  <si>
    <t>Елизавета</t>
  </si>
  <si>
    <t xml:space="preserve">Галимов </t>
  </si>
  <si>
    <t>Денис</t>
  </si>
  <si>
    <t>Эдуардович</t>
  </si>
  <si>
    <t>Логинова</t>
  </si>
  <si>
    <t>Валерия</t>
  </si>
  <si>
    <t>Макарютина</t>
  </si>
  <si>
    <t xml:space="preserve">Виктория  </t>
  </si>
  <si>
    <t>Кузовлев</t>
  </si>
  <si>
    <t>Даниил</t>
  </si>
  <si>
    <t xml:space="preserve">Волыхина  </t>
  </si>
  <si>
    <t>Эвелина</t>
  </si>
  <si>
    <t>Войцык</t>
  </si>
  <si>
    <t>Антон</t>
  </si>
  <si>
    <t>Дмитриевич</t>
  </si>
  <si>
    <t>Гуревич</t>
  </si>
  <si>
    <t>Маргарита</t>
  </si>
  <si>
    <t>Константиновна</t>
  </si>
  <si>
    <t>Насоновский</t>
  </si>
  <si>
    <t>Артём</t>
  </si>
  <si>
    <t>Романов</t>
  </si>
  <si>
    <t>Никита</t>
  </si>
  <si>
    <t>Валентинович</t>
  </si>
  <si>
    <t>Руденко</t>
  </si>
  <si>
    <t xml:space="preserve">Анжелика </t>
  </si>
  <si>
    <t>Туленкова</t>
  </si>
  <si>
    <t>Ендальцев</t>
  </si>
  <si>
    <t>Данил</t>
  </si>
  <si>
    <t>Бондарчук</t>
  </si>
  <si>
    <t>Викторовна</t>
  </si>
  <si>
    <t>Квашин</t>
  </si>
  <si>
    <t>Мамоян</t>
  </si>
  <si>
    <t>Майя</t>
  </si>
  <si>
    <t>Броевна</t>
  </si>
  <si>
    <t>Утина</t>
  </si>
  <si>
    <t>Павловна</t>
  </si>
  <si>
    <t xml:space="preserve">Груницкий </t>
  </si>
  <si>
    <t>Артем</t>
  </si>
  <si>
    <t>Никифоров</t>
  </si>
  <si>
    <t xml:space="preserve">Мяндин </t>
  </si>
  <si>
    <t>Матвей</t>
  </si>
  <si>
    <t>8Б</t>
  </si>
  <si>
    <t>Найденова</t>
  </si>
  <si>
    <t>Злата</t>
  </si>
  <si>
    <t>Владиславовна</t>
  </si>
  <si>
    <t>8а</t>
  </si>
  <si>
    <t xml:space="preserve">Кабрин </t>
  </si>
  <si>
    <t xml:space="preserve">Ипатова </t>
  </si>
  <si>
    <t>Антоновна</t>
  </si>
  <si>
    <t xml:space="preserve">Хлынова </t>
  </si>
  <si>
    <t xml:space="preserve">Татьяна </t>
  </si>
  <si>
    <t>Вебер</t>
  </si>
  <si>
    <t>Захар</t>
  </si>
  <si>
    <t xml:space="preserve">Макарютин  </t>
  </si>
  <si>
    <t>Александр</t>
  </si>
  <si>
    <t xml:space="preserve">Сергеевич </t>
  </si>
  <si>
    <t xml:space="preserve">Буржинский </t>
  </si>
  <si>
    <t xml:space="preserve">Дмитрий </t>
  </si>
  <si>
    <t xml:space="preserve">Никонов  </t>
  </si>
  <si>
    <t xml:space="preserve">Даниил  </t>
  </si>
  <si>
    <t xml:space="preserve">Филиппова </t>
  </si>
  <si>
    <t xml:space="preserve">Карина  </t>
  </si>
  <si>
    <t>Артёмовна</t>
  </si>
  <si>
    <t>Овчинникова</t>
  </si>
  <si>
    <t>Владимировна</t>
  </si>
  <si>
    <t>Лантратова</t>
  </si>
  <si>
    <t>Мария</t>
  </si>
  <si>
    <t xml:space="preserve">Свиридова </t>
  </si>
  <si>
    <t>Милана</t>
  </si>
  <si>
    <t>Горбунов</t>
  </si>
  <si>
    <t>Андрей</t>
  </si>
  <si>
    <t>Борисовский</t>
  </si>
  <si>
    <t>Соколов</t>
  </si>
  <si>
    <t>Максимович</t>
  </si>
  <si>
    <t>Шумеева</t>
  </si>
  <si>
    <t>Шестаков</t>
  </si>
  <si>
    <t>Мирон</t>
  </si>
  <si>
    <t>Гаврилович</t>
  </si>
  <si>
    <t>Литвиненко</t>
  </si>
  <si>
    <t>Виталий</t>
  </si>
  <si>
    <t>Кулмурзаева</t>
  </si>
  <si>
    <t>Сезимай</t>
  </si>
  <si>
    <t>Ходоровский</t>
  </si>
  <si>
    <t>Алексей</t>
  </si>
  <si>
    <t>Геннадьевич</t>
  </si>
  <si>
    <t>8А</t>
  </si>
  <si>
    <t xml:space="preserve">Бублик  </t>
  </si>
  <si>
    <t xml:space="preserve">Дарья  </t>
  </si>
  <si>
    <t>9А</t>
  </si>
  <si>
    <t>МОУ "Гимгазия №2"</t>
  </si>
  <si>
    <t xml:space="preserve">Аулов  </t>
  </si>
  <si>
    <t xml:space="preserve">Александр </t>
  </si>
  <si>
    <t xml:space="preserve">Гинс </t>
  </si>
  <si>
    <t>леонидовна</t>
  </si>
  <si>
    <t>Тамаян</t>
  </si>
  <si>
    <t>Мурад</t>
  </si>
  <si>
    <t>Элевич</t>
  </si>
  <si>
    <t>9Б</t>
  </si>
  <si>
    <t xml:space="preserve">Харитонов   </t>
  </si>
  <si>
    <t xml:space="preserve">Иван  </t>
  </si>
  <si>
    <t>Карабаева</t>
  </si>
  <si>
    <t>Роза</t>
  </si>
  <si>
    <t>Мелисовна</t>
  </si>
  <si>
    <t>Жумабаев</t>
  </si>
  <si>
    <t>Байостан</t>
  </si>
  <si>
    <t>Даниярович</t>
  </si>
  <si>
    <t>Дудкина</t>
  </si>
  <si>
    <t>Джамбаева</t>
  </si>
  <si>
    <t>Гульшайыр</t>
  </si>
  <si>
    <t>Бекхоновна</t>
  </si>
  <si>
    <t xml:space="preserve">Рязанова  </t>
  </si>
  <si>
    <t xml:space="preserve">Елизавета  </t>
  </si>
  <si>
    <t>Вячеславовна</t>
  </si>
  <si>
    <t>Коник</t>
  </si>
  <si>
    <t>Карина</t>
  </si>
  <si>
    <t xml:space="preserve">Плахотнюк  </t>
  </si>
  <si>
    <t>Инна</t>
  </si>
  <si>
    <t>Смольникова</t>
  </si>
  <si>
    <t>Субботина</t>
  </si>
  <si>
    <t>Меньшикова</t>
  </si>
  <si>
    <t>Елена</t>
  </si>
  <si>
    <t>Самойлова</t>
  </si>
  <si>
    <t>Горанова</t>
  </si>
  <si>
    <t>Некрасов</t>
  </si>
  <si>
    <t>Илья</t>
  </si>
  <si>
    <t>Константинович</t>
  </si>
  <si>
    <t>Шарапова</t>
  </si>
  <si>
    <t>Алина</t>
  </si>
  <si>
    <t>Мурзалиевна</t>
  </si>
  <si>
    <t>Петрова</t>
  </si>
  <si>
    <t>Григорьевна</t>
  </si>
  <si>
    <t>Пахмутова</t>
  </si>
  <si>
    <t xml:space="preserve">Гимназия  №2  </t>
  </si>
  <si>
    <t xml:space="preserve">Захарова  </t>
  </si>
  <si>
    <t>Ксения</t>
  </si>
  <si>
    <t xml:space="preserve">Белявский </t>
  </si>
  <si>
    <t>Папилов</t>
  </si>
  <si>
    <t xml:space="preserve">Илья </t>
  </si>
  <si>
    <t xml:space="preserve">Кириленко </t>
  </si>
  <si>
    <t>Клим</t>
  </si>
  <si>
    <t>Олегович</t>
  </si>
  <si>
    <t xml:space="preserve">Шахматова </t>
  </si>
  <si>
    <t>Ника</t>
  </si>
  <si>
    <t xml:space="preserve">Ладыгаева </t>
  </si>
  <si>
    <t xml:space="preserve">Ульяна </t>
  </si>
  <si>
    <t>Геннадьевна</t>
  </si>
  <si>
    <t xml:space="preserve">Эмилия </t>
  </si>
  <si>
    <t>Пустохина</t>
  </si>
  <si>
    <t>Николаевна</t>
  </si>
  <si>
    <t xml:space="preserve">Захарченко  </t>
  </si>
  <si>
    <t xml:space="preserve">Софья </t>
  </si>
  <si>
    <t xml:space="preserve">Крутихина </t>
  </si>
  <si>
    <t xml:space="preserve">Александра </t>
  </si>
  <si>
    <t xml:space="preserve">Федорова Ирина Васильевна
</t>
  </si>
  <si>
    <t xml:space="preserve">  МОУ "Гимназия №2"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</si>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</sst>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/>
    </xf>
    <xf numFmtId="1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O5" sqref="O5:O9"/>
    </sheetView>
  </sheetViews>
  <sheetFormatPr defaultRowHeight="15" x14ac:dyDescent="0.25"/>
  <cols>
    <col min="1" max="1" width="11.7109375" bestFit="1" customWidth="1"/>
    <col min="2" max="2" width="11.5703125" customWidth="1"/>
    <col min="3" max="3" width="15.5703125" customWidth="1"/>
    <col min="4" max="4" width="6.7109375" customWidth="1"/>
    <col min="5" max="5" width="7.28515625" customWidth="1"/>
    <col min="6" max="6" width="22.5703125" customWidth="1"/>
    <col min="7" max="7" width="30" customWidth="1"/>
    <col min="15" max="15" width="12.85546875" bestFit="1" customWidth="1"/>
  </cols>
  <sheetData>
    <row r="1" spans="1:15" ht="23.2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17</v>
      </c>
      <c r="N2" s="2" t="s">
        <v>18</v>
      </c>
      <c r="O2" s="1" t="s">
        <v>19</v>
      </c>
    </row>
    <row r="3" spans="1:15" ht="15.75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customHeight="1" x14ac:dyDescent="0.25">
      <c r="A4" s="5" t="s">
        <v>29</v>
      </c>
      <c r="B4" s="5" t="s">
        <v>30</v>
      </c>
      <c r="C4" s="5" t="s">
        <v>31</v>
      </c>
      <c r="D4" s="12">
        <v>18</v>
      </c>
      <c r="E4" s="12" t="s">
        <v>32</v>
      </c>
      <c r="F4" s="7" t="s">
        <v>33</v>
      </c>
      <c r="G4" s="4" t="s">
        <v>34</v>
      </c>
      <c r="H4" s="14">
        <v>3</v>
      </c>
      <c r="I4" s="14">
        <v>6</v>
      </c>
      <c r="J4" s="14">
        <v>3</v>
      </c>
      <c r="K4" s="14">
        <v>5</v>
      </c>
      <c r="L4" s="14">
        <v>9</v>
      </c>
      <c r="M4" s="24">
        <f t="shared" ref="M4:M33" si="0">SUM(H4:L4)</f>
        <v>26</v>
      </c>
      <c r="N4" s="10">
        <f>M4/36</f>
        <v>0.72222222222222221</v>
      </c>
      <c r="O4" s="11" t="s">
        <v>94</v>
      </c>
    </row>
    <row r="5" spans="1:15" ht="15" customHeight="1" x14ac:dyDescent="0.25">
      <c r="A5" s="5" t="s">
        <v>35</v>
      </c>
      <c r="B5" s="5" t="s">
        <v>36</v>
      </c>
      <c r="C5" s="5" t="s">
        <v>37</v>
      </c>
      <c r="D5" s="12">
        <v>13</v>
      </c>
      <c r="E5" s="12" t="s">
        <v>32</v>
      </c>
      <c r="F5" s="7" t="s">
        <v>33</v>
      </c>
      <c r="G5" s="4" t="s">
        <v>34</v>
      </c>
      <c r="H5" s="14">
        <v>3</v>
      </c>
      <c r="I5" s="14">
        <v>6</v>
      </c>
      <c r="J5" s="14">
        <v>3</v>
      </c>
      <c r="K5" s="14">
        <v>3</v>
      </c>
      <c r="L5" s="14">
        <v>9</v>
      </c>
      <c r="M5" s="24">
        <f t="shared" si="0"/>
        <v>24</v>
      </c>
      <c r="N5" s="10">
        <f t="shared" ref="N5:N33" si="1">M5/36</f>
        <v>0.66666666666666663</v>
      </c>
      <c r="O5" s="11" t="s">
        <v>95</v>
      </c>
    </row>
    <row r="6" spans="1:15" ht="15" customHeight="1" x14ac:dyDescent="0.25">
      <c r="A6" s="4" t="s">
        <v>38</v>
      </c>
      <c r="B6" s="4" t="s">
        <v>39</v>
      </c>
      <c r="C6" s="4" t="s">
        <v>40</v>
      </c>
      <c r="D6" s="6">
        <v>19</v>
      </c>
      <c r="E6" s="7" t="s">
        <v>41</v>
      </c>
      <c r="F6" s="7" t="s">
        <v>33</v>
      </c>
      <c r="G6" s="4" t="s">
        <v>42</v>
      </c>
      <c r="H6" s="8">
        <v>0</v>
      </c>
      <c r="I6" s="8">
        <v>8</v>
      </c>
      <c r="J6" s="8">
        <v>3</v>
      </c>
      <c r="K6" s="8">
        <v>3</v>
      </c>
      <c r="L6" s="8">
        <v>9</v>
      </c>
      <c r="M6" s="24">
        <f t="shared" si="0"/>
        <v>23</v>
      </c>
      <c r="N6" s="10">
        <f t="shared" si="1"/>
        <v>0.63888888888888884</v>
      </c>
      <c r="O6" s="11" t="s">
        <v>95</v>
      </c>
    </row>
    <row r="7" spans="1:15" ht="15" customHeight="1" x14ac:dyDescent="0.25">
      <c r="A7" s="5" t="s">
        <v>43</v>
      </c>
      <c r="B7" s="5" t="s">
        <v>44</v>
      </c>
      <c r="C7" s="5" t="s">
        <v>45</v>
      </c>
      <c r="D7" s="12">
        <v>2</v>
      </c>
      <c r="E7" s="12" t="s">
        <v>41</v>
      </c>
      <c r="F7" s="7" t="s">
        <v>33</v>
      </c>
      <c r="G7" s="4" t="s">
        <v>42</v>
      </c>
      <c r="H7" s="14">
        <v>0</v>
      </c>
      <c r="I7" s="14">
        <v>7</v>
      </c>
      <c r="J7" s="14">
        <v>2</v>
      </c>
      <c r="K7" s="14">
        <v>5</v>
      </c>
      <c r="L7" s="14">
        <v>9</v>
      </c>
      <c r="M7" s="24">
        <f t="shared" si="0"/>
        <v>23</v>
      </c>
      <c r="N7" s="10">
        <f t="shared" si="1"/>
        <v>0.63888888888888884</v>
      </c>
      <c r="O7" s="11" t="s">
        <v>95</v>
      </c>
    </row>
    <row r="8" spans="1:15" ht="15" customHeight="1" x14ac:dyDescent="0.25">
      <c r="A8" s="5" t="s">
        <v>46</v>
      </c>
      <c r="B8" s="5" t="s">
        <v>47</v>
      </c>
      <c r="C8" s="5" t="s">
        <v>48</v>
      </c>
      <c r="D8" s="12">
        <v>14</v>
      </c>
      <c r="E8" s="12" t="s">
        <v>32</v>
      </c>
      <c r="F8" s="7" t="s">
        <v>33</v>
      </c>
      <c r="G8" s="4" t="s">
        <v>34</v>
      </c>
      <c r="H8" s="14">
        <v>0</v>
      </c>
      <c r="I8" s="14">
        <v>5</v>
      </c>
      <c r="J8" s="14">
        <v>3</v>
      </c>
      <c r="K8" s="14">
        <v>5</v>
      </c>
      <c r="L8" s="14">
        <v>9</v>
      </c>
      <c r="M8" s="24">
        <f t="shared" si="0"/>
        <v>22</v>
      </c>
      <c r="N8" s="10">
        <f t="shared" si="1"/>
        <v>0.61111111111111116</v>
      </c>
      <c r="O8" s="11" t="s">
        <v>95</v>
      </c>
    </row>
    <row r="9" spans="1:15" ht="15" customHeight="1" x14ac:dyDescent="0.25">
      <c r="A9" s="4" t="s">
        <v>49</v>
      </c>
      <c r="B9" s="4" t="s">
        <v>50</v>
      </c>
      <c r="C9" s="4" t="s">
        <v>51</v>
      </c>
      <c r="D9" s="6">
        <v>5</v>
      </c>
      <c r="E9" s="12" t="s">
        <v>41</v>
      </c>
      <c r="F9" s="7" t="s">
        <v>33</v>
      </c>
      <c r="G9" s="4" t="s">
        <v>42</v>
      </c>
      <c r="H9" s="8">
        <v>0</v>
      </c>
      <c r="I9" s="8">
        <v>5</v>
      </c>
      <c r="J9" s="8">
        <v>3</v>
      </c>
      <c r="K9" s="8">
        <v>5</v>
      </c>
      <c r="L9" s="8">
        <v>9</v>
      </c>
      <c r="M9" s="24">
        <f t="shared" si="0"/>
        <v>22</v>
      </c>
      <c r="N9" s="10">
        <f t="shared" si="1"/>
        <v>0.61111111111111116</v>
      </c>
      <c r="O9" s="11" t="s">
        <v>95</v>
      </c>
    </row>
    <row r="10" spans="1:15" ht="15" customHeight="1" x14ac:dyDescent="0.25">
      <c r="A10" s="4" t="s">
        <v>52</v>
      </c>
      <c r="B10" s="4" t="s">
        <v>53</v>
      </c>
      <c r="C10" s="4" t="s">
        <v>54</v>
      </c>
      <c r="D10" s="6">
        <v>17</v>
      </c>
      <c r="E10" s="12" t="s">
        <v>32</v>
      </c>
      <c r="F10" s="7" t="s">
        <v>33</v>
      </c>
      <c r="G10" s="4" t="s">
        <v>34</v>
      </c>
      <c r="H10" s="8">
        <v>2</v>
      </c>
      <c r="I10" s="8">
        <v>6</v>
      </c>
      <c r="J10" s="8">
        <v>3</v>
      </c>
      <c r="K10" s="8">
        <v>4</v>
      </c>
      <c r="L10" s="8">
        <v>6</v>
      </c>
      <c r="M10" s="24">
        <f t="shared" si="0"/>
        <v>21</v>
      </c>
      <c r="N10" s="10">
        <f t="shared" si="1"/>
        <v>0.58333333333333337</v>
      </c>
      <c r="O10" s="11" t="s">
        <v>96</v>
      </c>
    </row>
    <row r="11" spans="1:15" ht="15" customHeight="1" x14ac:dyDescent="0.25">
      <c r="A11" s="4" t="s">
        <v>55</v>
      </c>
      <c r="B11" s="4" t="s">
        <v>56</v>
      </c>
      <c r="C11" s="4" t="s">
        <v>57</v>
      </c>
      <c r="D11" s="6">
        <v>1</v>
      </c>
      <c r="E11" s="7" t="s">
        <v>58</v>
      </c>
      <c r="F11" s="7" t="s">
        <v>62</v>
      </c>
      <c r="G11" s="4" t="s">
        <v>323</v>
      </c>
      <c r="H11" s="8">
        <v>0</v>
      </c>
      <c r="I11" s="8">
        <v>2</v>
      </c>
      <c r="J11" s="8">
        <v>1</v>
      </c>
      <c r="K11" s="8">
        <v>1</v>
      </c>
      <c r="L11" s="8">
        <v>13</v>
      </c>
      <c r="M11" s="24">
        <f t="shared" si="0"/>
        <v>17</v>
      </c>
      <c r="N11" s="10">
        <f t="shared" si="1"/>
        <v>0.47222222222222221</v>
      </c>
      <c r="O11" s="11" t="s">
        <v>96</v>
      </c>
    </row>
    <row r="12" spans="1:15" ht="15" customHeight="1" x14ac:dyDescent="0.25">
      <c r="A12" s="5" t="s">
        <v>59</v>
      </c>
      <c r="B12" s="5" t="s">
        <v>60</v>
      </c>
      <c r="C12" s="5" t="s">
        <v>61</v>
      </c>
      <c r="D12" s="12">
        <v>8</v>
      </c>
      <c r="E12" s="12" t="s">
        <v>58</v>
      </c>
      <c r="F12" s="12" t="s">
        <v>62</v>
      </c>
      <c r="G12" s="4" t="s">
        <v>323</v>
      </c>
      <c r="H12" s="14">
        <v>0</v>
      </c>
      <c r="I12" s="14">
        <v>4</v>
      </c>
      <c r="J12" s="14">
        <v>1</v>
      </c>
      <c r="K12" s="14">
        <v>1</v>
      </c>
      <c r="L12" s="14">
        <v>11</v>
      </c>
      <c r="M12" s="24">
        <f t="shared" si="0"/>
        <v>17</v>
      </c>
      <c r="N12" s="10">
        <f t="shared" si="1"/>
        <v>0.47222222222222221</v>
      </c>
      <c r="O12" s="11" t="s">
        <v>96</v>
      </c>
    </row>
    <row r="13" spans="1:15" ht="15" customHeight="1" x14ac:dyDescent="0.25">
      <c r="A13" s="4" t="s">
        <v>63</v>
      </c>
      <c r="B13" s="4" t="s">
        <v>64</v>
      </c>
      <c r="C13" s="4" t="s">
        <v>65</v>
      </c>
      <c r="D13" s="6">
        <v>15</v>
      </c>
      <c r="E13" s="7" t="s">
        <v>66</v>
      </c>
      <c r="F13" s="7" t="s">
        <v>62</v>
      </c>
      <c r="G13" s="4" t="s">
        <v>42</v>
      </c>
      <c r="H13" s="8">
        <v>0</v>
      </c>
      <c r="I13" s="8">
        <v>5</v>
      </c>
      <c r="J13" s="8">
        <v>0</v>
      </c>
      <c r="K13" s="8">
        <v>1</v>
      </c>
      <c r="L13" s="8">
        <v>9</v>
      </c>
      <c r="M13" s="24">
        <f t="shared" si="0"/>
        <v>15</v>
      </c>
      <c r="N13" s="10">
        <f t="shared" si="1"/>
        <v>0.41666666666666669</v>
      </c>
      <c r="O13" s="11" t="s">
        <v>96</v>
      </c>
    </row>
    <row r="14" spans="1:15" ht="15" customHeight="1" x14ac:dyDescent="0.25">
      <c r="A14" s="5" t="s">
        <v>67</v>
      </c>
      <c r="B14" s="5" t="s">
        <v>68</v>
      </c>
      <c r="C14" s="5" t="s">
        <v>69</v>
      </c>
      <c r="D14" s="12">
        <v>6</v>
      </c>
      <c r="E14" s="12" t="s">
        <v>41</v>
      </c>
      <c r="F14" s="7" t="s">
        <v>33</v>
      </c>
      <c r="G14" s="4" t="s">
        <v>42</v>
      </c>
      <c r="H14" s="14">
        <v>0</v>
      </c>
      <c r="I14" s="14">
        <v>4</v>
      </c>
      <c r="J14" s="14">
        <v>1</v>
      </c>
      <c r="K14" s="14">
        <v>3</v>
      </c>
      <c r="L14" s="14">
        <v>6</v>
      </c>
      <c r="M14" s="24">
        <f t="shared" si="0"/>
        <v>14</v>
      </c>
      <c r="N14" s="10">
        <f t="shared" si="1"/>
        <v>0.3888888888888889</v>
      </c>
      <c r="O14" s="11" t="s">
        <v>96</v>
      </c>
    </row>
    <row r="15" spans="1:15" ht="15" customHeight="1" x14ac:dyDescent="0.25">
      <c r="A15" s="4" t="s">
        <v>70</v>
      </c>
      <c r="B15" s="4" t="s">
        <v>71</v>
      </c>
      <c r="C15" s="4" t="s">
        <v>72</v>
      </c>
      <c r="D15" s="6">
        <v>7</v>
      </c>
      <c r="E15" s="7" t="s">
        <v>58</v>
      </c>
      <c r="F15" s="7" t="s">
        <v>62</v>
      </c>
      <c r="G15" s="4" t="s">
        <v>73</v>
      </c>
      <c r="H15" s="8">
        <v>0</v>
      </c>
      <c r="I15" s="8">
        <v>5</v>
      </c>
      <c r="J15" s="8">
        <v>1</v>
      </c>
      <c r="K15" s="8">
        <v>0</v>
      </c>
      <c r="L15" s="8">
        <v>7</v>
      </c>
      <c r="M15" s="24">
        <f t="shared" si="0"/>
        <v>13</v>
      </c>
      <c r="N15" s="10">
        <f t="shared" si="1"/>
        <v>0.3611111111111111</v>
      </c>
      <c r="O15" s="11" t="s">
        <v>96</v>
      </c>
    </row>
    <row r="16" spans="1:15" ht="15" customHeight="1" x14ac:dyDescent="0.25">
      <c r="A16" s="4" t="s">
        <v>74</v>
      </c>
      <c r="B16" s="4" t="s">
        <v>75</v>
      </c>
      <c r="C16" s="4" t="s">
        <v>76</v>
      </c>
      <c r="D16" s="6">
        <v>9</v>
      </c>
      <c r="E16" s="7" t="s">
        <v>32</v>
      </c>
      <c r="F16" s="7" t="s">
        <v>62</v>
      </c>
      <c r="G16" s="4" t="s">
        <v>34</v>
      </c>
      <c r="H16" s="8">
        <v>0</v>
      </c>
      <c r="I16" s="8">
        <v>3</v>
      </c>
      <c r="J16" s="8">
        <v>3</v>
      </c>
      <c r="K16" s="8">
        <v>0</v>
      </c>
      <c r="L16" s="8">
        <v>6</v>
      </c>
      <c r="M16" s="24">
        <f t="shared" si="0"/>
        <v>12</v>
      </c>
      <c r="N16" s="10">
        <f t="shared" si="1"/>
        <v>0.33333333333333331</v>
      </c>
      <c r="O16" s="11" t="s">
        <v>96</v>
      </c>
    </row>
    <row r="17" spans="1:15" ht="15" customHeight="1" x14ac:dyDescent="0.25">
      <c r="A17" s="5" t="s">
        <v>77</v>
      </c>
      <c r="B17" s="5" t="s">
        <v>78</v>
      </c>
      <c r="C17" s="5" t="s">
        <v>37</v>
      </c>
      <c r="D17" s="12">
        <v>3</v>
      </c>
      <c r="E17" s="12" t="s">
        <v>32</v>
      </c>
      <c r="F17" s="7" t="s">
        <v>33</v>
      </c>
      <c r="G17" s="4" t="s">
        <v>34</v>
      </c>
      <c r="H17" s="14">
        <v>0</v>
      </c>
      <c r="I17" s="14">
        <v>4</v>
      </c>
      <c r="J17" s="14">
        <v>2</v>
      </c>
      <c r="K17" s="14">
        <v>0</v>
      </c>
      <c r="L17" s="14">
        <v>6</v>
      </c>
      <c r="M17" s="24">
        <f t="shared" si="0"/>
        <v>12</v>
      </c>
      <c r="N17" s="10">
        <f t="shared" si="1"/>
        <v>0.33333333333333331</v>
      </c>
      <c r="O17" s="11" t="s">
        <v>96</v>
      </c>
    </row>
    <row r="18" spans="1:15" ht="15" customHeight="1" x14ac:dyDescent="0.25">
      <c r="A18" s="4" t="s">
        <v>79</v>
      </c>
      <c r="B18" s="4" t="s">
        <v>80</v>
      </c>
      <c r="C18" s="4" t="s">
        <v>81</v>
      </c>
      <c r="D18" s="6">
        <v>16</v>
      </c>
      <c r="E18" s="7" t="s">
        <v>82</v>
      </c>
      <c r="F18" s="7" t="s">
        <v>33</v>
      </c>
      <c r="G18" s="4" t="s">
        <v>34</v>
      </c>
      <c r="H18" s="8">
        <v>0</v>
      </c>
      <c r="I18" s="8">
        <v>3</v>
      </c>
      <c r="J18" s="8">
        <v>2</v>
      </c>
      <c r="K18" s="8">
        <v>0</v>
      </c>
      <c r="L18" s="8">
        <v>6</v>
      </c>
      <c r="M18" s="24">
        <f t="shared" si="0"/>
        <v>11</v>
      </c>
      <c r="N18" s="10">
        <f t="shared" si="1"/>
        <v>0.30555555555555558</v>
      </c>
      <c r="O18" s="11" t="s">
        <v>96</v>
      </c>
    </row>
    <row r="19" spans="1:15" ht="15" customHeight="1" x14ac:dyDescent="0.25">
      <c r="A19" s="4" t="s">
        <v>83</v>
      </c>
      <c r="B19" s="4" t="s">
        <v>84</v>
      </c>
      <c r="C19" s="4" t="s">
        <v>85</v>
      </c>
      <c r="D19" s="6">
        <v>10</v>
      </c>
      <c r="E19" s="7" t="s">
        <v>58</v>
      </c>
      <c r="F19" s="7" t="s">
        <v>62</v>
      </c>
      <c r="G19" s="4" t="s">
        <v>73</v>
      </c>
      <c r="H19" s="8">
        <v>0</v>
      </c>
      <c r="I19" s="8">
        <v>5</v>
      </c>
      <c r="J19" s="8">
        <v>1</v>
      </c>
      <c r="K19" s="8">
        <v>0</v>
      </c>
      <c r="L19" s="8">
        <v>4</v>
      </c>
      <c r="M19" s="24">
        <f t="shared" si="0"/>
        <v>10</v>
      </c>
      <c r="N19" s="10">
        <f t="shared" si="1"/>
        <v>0.27777777777777779</v>
      </c>
      <c r="O19" s="11" t="s">
        <v>96</v>
      </c>
    </row>
    <row r="20" spans="1:15" ht="15" customHeight="1" x14ac:dyDescent="0.25">
      <c r="A20" s="5" t="s">
        <v>86</v>
      </c>
      <c r="B20" s="5" t="s">
        <v>87</v>
      </c>
      <c r="C20" s="5" t="s">
        <v>88</v>
      </c>
      <c r="D20" s="12">
        <v>12</v>
      </c>
      <c r="E20" s="12" t="s">
        <v>66</v>
      </c>
      <c r="F20" s="7" t="s">
        <v>33</v>
      </c>
      <c r="G20" s="4" t="s">
        <v>42</v>
      </c>
      <c r="H20" s="14">
        <v>0</v>
      </c>
      <c r="I20" s="14">
        <v>3</v>
      </c>
      <c r="J20" s="14">
        <v>1</v>
      </c>
      <c r="K20" s="14">
        <v>3</v>
      </c>
      <c r="L20" s="14">
        <v>3</v>
      </c>
      <c r="M20" s="24">
        <f t="shared" si="0"/>
        <v>10</v>
      </c>
      <c r="N20" s="10">
        <f t="shared" si="1"/>
        <v>0.27777777777777779</v>
      </c>
      <c r="O20" s="11" t="s">
        <v>96</v>
      </c>
    </row>
    <row r="21" spans="1:15" ht="15" customHeight="1" x14ac:dyDescent="0.25">
      <c r="A21" s="15" t="s">
        <v>89</v>
      </c>
      <c r="B21" s="13" t="s">
        <v>56</v>
      </c>
      <c r="C21" s="13" t="s">
        <v>90</v>
      </c>
      <c r="D21" s="12">
        <v>11</v>
      </c>
      <c r="E21" s="12" t="s">
        <v>41</v>
      </c>
      <c r="F21" s="12" t="s">
        <v>62</v>
      </c>
      <c r="G21" s="5" t="s">
        <v>42</v>
      </c>
      <c r="H21" s="27">
        <v>0</v>
      </c>
      <c r="I21" s="27">
        <v>3</v>
      </c>
      <c r="J21" s="27">
        <v>0</v>
      </c>
      <c r="K21" s="27">
        <v>3</v>
      </c>
      <c r="L21" s="27">
        <v>3</v>
      </c>
      <c r="M21" s="24">
        <f t="shared" si="0"/>
        <v>9</v>
      </c>
      <c r="N21" s="10">
        <f t="shared" si="1"/>
        <v>0.25</v>
      </c>
      <c r="O21" s="11" t="s">
        <v>96</v>
      </c>
    </row>
    <row r="22" spans="1:15" ht="15" customHeight="1" x14ac:dyDescent="0.25">
      <c r="A22" s="5" t="s">
        <v>91</v>
      </c>
      <c r="B22" s="5" t="s">
        <v>92</v>
      </c>
      <c r="C22" s="5" t="s">
        <v>93</v>
      </c>
      <c r="D22" s="12">
        <v>4</v>
      </c>
      <c r="E22" s="12" t="s">
        <v>58</v>
      </c>
      <c r="F22" s="12" t="s">
        <v>62</v>
      </c>
      <c r="G22" s="13" t="s">
        <v>73</v>
      </c>
      <c r="H22" s="14">
        <v>0</v>
      </c>
      <c r="I22" s="14">
        <v>3</v>
      </c>
      <c r="J22" s="14">
        <v>0</v>
      </c>
      <c r="K22" s="14">
        <v>1</v>
      </c>
      <c r="L22" s="14">
        <v>1</v>
      </c>
      <c r="M22" s="24">
        <f t="shared" si="0"/>
        <v>5</v>
      </c>
      <c r="N22" s="10">
        <f t="shared" si="1"/>
        <v>0.1388888888888889</v>
      </c>
      <c r="O22" s="11" t="s">
        <v>96</v>
      </c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0"/>
        <v>0</v>
      </c>
      <c r="N23" s="10">
        <f t="shared" si="1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A4" sqref="A4:A10"/>
    </sheetView>
  </sheetViews>
  <sheetFormatPr defaultRowHeight="15" x14ac:dyDescent="0.25"/>
  <cols>
    <col min="1" max="1" width="18.140625" customWidth="1"/>
    <col min="2" max="2" width="12.7109375" customWidth="1"/>
    <col min="3" max="3" width="15.42578125" customWidth="1"/>
    <col min="4" max="4" width="8.42578125" bestFit="1" customWidth="1"/>
    <col min="6" max="6" width="21" customWidth="1"/>
    <col min="7" max="7" width="32" customWidth="1"/>
    <col min="15" max="15" width="12.85546875" bestFit="1" customWidth="1"/>
  </cols>
  <sheetData>
    <row r="1" spans="1:15" ht="23.25" x14ac:dyDescent="0.2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customHeight="1" x14ac:dyDescent="0.25">
      <c r="A4" s="28" t="s">
        <v>97</v>
      </c>
      <c r="B4" s="28" t="s">
        <v>98</v>
      </c>
      <c r="C4" s="28" t="s">
        <v>99</v>
      </c>
      <c r="D4" s="18">
        <v>5</v>
      </c>
      <c r="E4" s="18" t="s">
        <v>101</v>
      </c>
      <c r="F4" s="7" t="s">
        <v>62</v>
      </c>
      <c r="G4" s="4" t="s">
        <v>100</v>
      </c>
      <c r="H4" s="21">
        <v>1.5</v>
      </c>
      <c r="I4" s="21">
        <v>3</v>
      </c>
      <c r="J4" s="21">
        <v>2</v>
      </c>
      <c r="K4" s="21">
        <v>1</v>
      </c>
      <c r="L4" s="21">
        <v>14</v>
      </c>
      <c r="M4" s="24">
        <f t="shared" ref="M4:M33" si="0">SUM(H4:L4)</f>
        <v>21.5</v>
      </c>
      <c r="N4" s="10">
        <f>M4/36</f>
        <v>0.59722222222222221</v>
      </c>
      <c r="O4" s="11" t="s">
        <v>94</v>
      </c>
    </row>
    <row r="5" spans="1:15" ht="15" customHeight="1" x14ac:dyDescent="0.25">
      <c r="A5" s="28" t="s">
        <v>102</v>
      </c>
      <c r="B5" s="28" t="s">
        <v>103</v>
      </c>
      <c r="C5" s="28" t="s">
        <v>61</v>
      </c>
      <c r="D5" s="18">
        <v>7</v>
      </c>
      <c r="E5" s="18" t="s">
        <v>101</v>
      </c>
      <c r="F5" s="7" t="s">
        <v>62</v>
      </c>
      <c r="G5" s="4" t="s">
        <v>100</v>
      </c>
      <c r="H5" s="21">
        <v>1</v>
      </c>
      <c r="I5" s="21">
        <v>5</v>
      </c>
      <c r="J5" s="21">
        <v>0</v>
      </c>
      <c r="K5" s="21">
        <v>1</v>
      </c>
      <c r="L5" s="21">
        <v>13</v>
      </c>
      <c r="M5" s="24">
        <f t="shared" si="0"/>
        <v>20</v>
      </c>
      <c r="N5" s="10">
        <f t="shared" ref="N5:N33" si="1">M5/36</f>
        <v>0.55555555555555558</v>
      </c>
      <c r="O5" s="11" t="s">
        <v>95</v>
      </c>
    </row>
    <row r="6" spans="1:15" ht="15" customHeight="1" x14ac:dyDescent="0.25">
      <c r="A6" s="30" t="s">
        <v>104</v>
      </c>
      <c r="B6" s="30" t="s">
        <v>105</v>
      </c>
      <c r="C6" s="30" t="s">
        <v>106</v>
      </c>
      <c r="D6" s="35">
        <v>4</v>
      </c>
      <c r="E6" s="36" t="s">
        <v>117</v>
      </c>
      <c r="F6" s="7" t="s">
        <v>62</v>
      </c>
      <c r="G6" s="4" t="s">
        <v>118</v>
      </c>
      <c r="H6" s="38">
        <v>3</v>
      </c>
      <c r="I6" s="38">
        <v>3</v>
      </c>
      <c r="J6" s="38">
        <v>0</v>
      </c>
      <c r="K6" s="38">
        <v>0</v>
      </c>
      <c r="L6" s="38">
        <v>12</v>
      </c>
      <c r="M6" s="24">
        <f t="shared" si="0"/>
        <v>18</v>
      </c>
      <c r="N6" s="10">
        <f t="shared" si="1"/>
        <v>0.5</v>
      </c>
      <c r="O6" s="11" t="s">
        <v>96</v>
      </c>
    </row>
    <row r="7" spans="1:15" ht="15" customHeight="1" x14ac:dyDescent="0.25">
      <c r="A7" s="28" t="s">
        <v>107</v>
      </c>
      <c r="B7" s="28" t="s">
        <v>108</v>
      </c>
      <c r="C7" s="28" t="s">
        <v>61</v>
      </c>
      <c r="D7" s="18">
        <v>1</v>
      </c>
      <c r="E7" s="18" t="s">
        <v>101</v>
      </c>
      <c r="F7" s="7" t="s">
        <v>62</v>
      </c>
      <c r="G7" s="4" t="s">
        <v>100</v>
      </c>
      <c r="H7" s="21">
        <v>2</v>
      </c>
      <c r="I7" s="21">
        <v>3</v>
      </c>
      <c r="J7" s="21">
        <v>2</v>
      </c>
      <c r="K7" s="21">
        <v>1</v>
      </c>
      <c r="L7" s="21">
        <v>8</v>
      </c>
      <c r="M7" s="24">
        <f t="shared" si="0"/>
        <v>16</v>
      </c>
      <c r="N7" s="10">
        <f t="shared" si="1"/>
        <v>0.44444444444444442</v>
      </c>
      <c r="O7" s="11" t="s">
        <v>96</v>
      </c>
    </row>
    <row r="8" spans="1:15" ht="15" customHeight="1" x14ac:dyDescent="0.25">
      <c r="A8" s="30" t="s">
        <v>109</v>
      </c>
      <c r="B8" s="30" t="s">
        <v>110</v>
      </c>
      <c r="C8" s="30" t="s">
        <v>111</v>
      </c>
      <c r="D8" s="35">
        <v>3</v>
      </c>
      <c r="E8" s="36" t="s">
        <v>117</v>
      </c>
      <c r="F8" s="7" t="s">
        <v>62</v>
      </c>
      <c r="G8" s="4" t="s">
        <v>118</v>
      </c>
      <c r="H8" s="38">
        <v>3</v>
      </c>
      <c r="I8" s="38">
        <v>5</v>
      </c>
      <c r="J8" s="38">
        <v>0</v>
      </c>
      <c r="K8" s="38">
        <v>1</v>
      </c>
      <c r="L8" s="38">
        <v>5</v>
      </c>
      <c r="M8" s="24">
        <f t="shared" si="0"/>
        <v>14</v>
      </c>
      <c r="N8" s="10">
        <f t="shared" si="1"/>
        <v>0.3888888888888889</v>
      </c>
      <c r="O8" s="11" t="s">
        <v>96</v>
      </c>
    </row>
    <row r="9" spans="1:15" ht="15" customHeight="1" x14ac:dyDescent="0.25">
      <c r="A9" s="28" t="s">
        <v>112</v>
      </c>
      <c r="B9" s="28" t="s">
        <v>113</v>
      </c>
      <c r="C9" s="28" t="s">
        <v>90</v>
      </c>
      <c r="D9" s="18">
        <v>2</v>
      </c>
      <c r="E9" s="18" t="s">
        <v>117</v>
      </c>
      <c r="F9" s="7" t="s">
        <v>62</v>
      </c>
      <c r="G9" s="4" t="s">
        <v>118</v>
      </c>
      <c r="H9" s="21">
        <v>2</v>
      </c>
      <c r="I9" s="21">
        <v>2</v>
      </c>
      <c r="J9" s="21">
        <v>1</v>
      </c>
      <c r="K9" s="21">
        <v>1</v>
      </c>
      <c r="L9" s="21">
        <v>7</v>
      </c>
      <c r="M9" s="24">
        <f t="shared" si="0"/>
        <v>13</v>
      </c>
      <c r="N9" s="10">
        <f t="shared" si="1"/>
        <v>0.3611111111111111</v>
      </c>
      <c r="O9" s="11" t="s">
        <v>96</v>
      </c>
    </row>
    <row r="10" spans="1:15" ht="15" customHeight="1" x14ac:dyDescent="0.25">
      <c r="A10" s="30" t="s">
        <v>114</v>
      </c>
      <c r="B10" s="30" t="s">
        <v>115</v>
      </c>
      <c r="C10" s="30" t="s">
        <v>116</v>
      </c>
      <c r="D10" s="35">
        <v>6</v>
      </c>
      <c r="E10" s="36" t="s">
        <v>117</v>
      </c>
      <c r="F10" s="7" t="s">
        <v>62</v>
      </c>
      <c r="G10" s="4" t="s">
        <v>118</v>
      </c>
      <c r="H10" s="38">
        <v>3</v>
      </c>
      <c r="I10" s="38">
        <v>2</v>
      </c>
      <c r="J10" s="38">
        <v>1</v>
      </c>
      <c r="K10" s="38">
        <v>0</v>
      </c>
      <c r="L10" s="38">
        <v>5</v>
      </c>
      <c r="M10" s="24">
        <f t="shared" si="0"/>
        <v>11</v>
      </c>
      <c r="N10" s="10">
        <f t="shared" si="1"/>
        <v>0.30555555555555558</v>
      </c>
      <c r="O10" s="11" t="s">
        <v>96</v>
      </c>
    </row>
    <row r="11" spans="1:15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24">
        <f t="shared" si="0"/>
        <v>0</v>
      </c>
      <c r="N11" s="10">
        <f t="shared" si="1"/>
        <v>0</v>
      </c>
      <c r="O11" s="11"/>
    </row>
    <row r="12" spans="1:15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24">
        <f t="shared" si="0"/>
        <v>0</v>
      </c>
      <c r="N12" s="10">
        <f t="shared" si="1"/>
        <v>0</v>
      </c>
      <c r="O12" s="11"/>
    </row>
    <row r="13" spans="1:15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24">
        <f t="shared" si="0"/>
        <v>0</v>
      </c>
      <c r="N13" s="10">
        <f t="shared" si="1"/>
        <v>0</v>
      </c>
      <c r="O13" s="11"/>
    </row>
    <row r="14" spans="1:15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24">
        <f t="shared" si="0"/>
        <v>0</v>
      </c>
      <c r="N14" s="10">
        <f t="shared" si="1"/>
        <v>0</v>
      </c>
      <c r="O14" s="11"/>
    </row>
    <row r="15" spans="1:15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4">
        <f t="shared" si="0"/>
        <v>0</v>
      </c>
      <c r="N15" s="10">
        <f t="shared" si="1"/>
        <v>0</v>
      </c>
      <c r="O15" s="11"/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si="0"/>
        <v>0</v>
      </c>
      <c r="N16" s="10">
        <f t="shared" si="1"/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0"/>
        <v>0</v>
      </c>
      <c r="N17" s="10">
        <f t="shared" si="1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0"/>
        <v>0</v>
      </c>
      <c r="N18" s="10">
        <f t="shared" si="1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0"/>
        <v>0</v>
      </c>
      <c r="N19" s="10">
        <f t="shared" si="1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0"/>
        <v>0</v>
      </c>
      <c r="N20" s="10">
        <f t="shared" si="1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0"/>
        <v>0</v>
      </c>
      <c r="N21" s="10">
        <f t="shared" si="1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0"/>
        <v>0</v>
      </c>
      <c r="N22" s="10">
        <f t="shared" si="1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0"/>
        <v>0</v>
      </c>
      <c r="N23" s="10">
        <f t="shared" si="1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mergeCells count="1"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O5" sqref="O5:O10"/>
    </sheetView>
  </sheetViews>
  <sheetFormatPr defaultRowHeight="15" x14ac:dyDescent="0.25"/>
  <cols>
    <col min="1" max="1" width="14.5703125" customWidth="1"/>
    <col min="2" max="2" width="10.7109375" customWidth="1"/>
    <col min="3" max="3" width="15.85546875" customWidth="1"/>
    <col min="4" max="4" width="8.140625" customWidth="1"/>
    <col min="5" max="5" width="6.85546875" customWidth="1"/>
    <col min="6" max="6" width="21.7109375" customWidth="1"/>
    <col min="7" max="7" width="33" customWidth="1"/>
    <col min="15" max="15" width="12.85546875" bestFit="1" customWidth="1"/>
  </cols>
  <sheetData>
    <row r="1" spans="1:15" ht="23.2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customHeight="1" x14ac:dyDescent="0.25">
      <c r="A4" s="28" t="s">
        <v>151</v>
      </c>
      <c r="B4" s="28" t="s">
        <v>152</v>
      </c>
      <c r="C4" s="28" t="s">
        <v>153</v>
      </c>
      <c r="D4" s="12"/>
      <c r="E4" s="12" t="s">
        <v>154</v>
      </c>
      <c r="F4" s="12" t="s">
        <v>155</v>
      </c>
      <c r="G4" s="34" t="s">
        <v>156</v>
      </c>
      <c r="H4" s="21">
        <v>3</v>
      </c>
      <c r="I4" s="21">
        <v>8</v>
      </c>
      <c r="J4" s="21">
        <v>3</v>
      </c>
      <c r="K4" s="21">
        <v>2</v>
      </c>
      <c r="L4" s="21">
        <v>15</v>
      </c>
      <c r="M4" s="24">
        <f>SUM(H4:L4)</f>
        <v>31</v>
      </c>
      <c r="N4" s="10">
        <f>M4/36</f>
        <v>0.86111111111111116</v>
      </c>
      <c r="O4" s="11" t="s">
        <v>94</v>
      </c>
    </row>
    <row r="5" spans="1:15" ht="15" customHeight="1" x14ac:dyDescent="0.25">
      <c r="A5" s="30" t="s">
        <v>157</v>
      </c>
      <c r="B5" s="30" t="s">
        <v>158</v>
      </c>
      <c r="C5" s="30" t="s">
        <v>85</v>
      </c>
      <c r="D5" s="6">
        <v>25</v>
      </c>
      <c r="E5" s="7" t="s">
        <v>159</v>
      </c>
      <c r="F5" s="7" t="s">
        <v>62</v>
      </c>
      <c r="G5" s="7" t="s">
        <v>118</v>
      </c>
      <c r="H5" s="38">
        <v>3</v>
      </c>
      <c r="I5" s="38">
        <v>5</v>
      </c>
      <c r="J5" s="38">
        <v>3</v>
      </c>
      <c r="K5" s="38">
        <v>2</v>
      </c>
      <c r="L5" s="38">
        <v>12</v>
      </c>
      <c r="M5" s="24">
        <f>SUM(H5:L5)</f>
        <v>25</v>
      </c>
      <c r="N5" s="10">
        <f>M5/36</f>
        <v>0.69444444444444442</v>
      </c>
      <c r="O5" s="11" t="s">
        <v>325</v>
      </c>
    </row>
    <row r="6" spans="1:15" ht="15" customHeight="1" x14ac:dyDescent="0.25">
      <c r="A6" s="28" t="s">
        <v>160</v>
      </c>
      <c r="B6" s="30" t="s">
        <v>92</v>
      </c>
      <c r="C6" s="30" t="s">
        <v>161</v>
      </c>
      <c r="D6" s="12">
        <v>19</v>
      </c>
      <c r="E6" s="12" t="s">
        <v>159</v>
      </c>
      <c r="F6" s="7" t="s">
        <v>62</v>
      </c>
      <c r="G6" s="7" t="s">
        <v>118</v>
      </c>
      <c r="H6" s="21">
        <v>1</v>
      </c>
      <c r="I6" s="21">
        <v>8</v>
      </c>
      <c r="J6" s="21">
        <v>3</v>
      </c>
      <c r="K6" s="21">
        <v>1</v>
      </c>
      <c r="L6" s="21">
        <v>11</v>
      </c>
      <c r="M6" s="24">
        <f>SUM(H6:L6)</f>
        <v>24</v>
      </c>
      <c r="N6" s="10">
        <f>M6/36</f>
        <v>0.66666666666666663</v>
      </c>
      <c r="O6" s="11" t="s">
        <v>325</v>
      </c>
    </row>
    <row r="7" spans="1:15" ht="15" customHeight="1" x14ac:dyDescent="0.25">
      <c r="A7" s="29" t="s">
        <v>193</v>
      </c>
      <c r="B7" s="29" t="s">
        <v>194</v>
      </c>
      <c r="C7" s="29" t="s">
        <v>148</v>
      </c>
      <c r="D7" s="12">
        <v>14</v>
      </c>
      <c r="E7" s="12" t="s">
        <v>167</v>
      </c>
      <c r="F7" s="12" t="s">
        <v>62</v>
      </c>
      <c r="G7" s="34" t="s">
        <v>168</v>
      </c>
      <c r="H7" s="21">
        <v>0</v>
      </c>
      <c r="I7" s="21">
        <v>5</v>
      </c>
      <c r="J7" s="21">
        <v>3</v>
      </c>
      <c r="K7" s="21">
        <v>1</v>
      </c>
      <c r="L7" s="21">
        <v>15</v>
      </c>
      <c r="M7" s="24">
        <f>SUM(H7:L7)</f>
        <v>24</v>
      </c>
      <c r="N7" s="10">
        <f>M7/36</f>
        <v>0.66666666666666663</v>
      </c>
      <c r="O7" s="11" t="s">
        <v>325</v>
      </c>
    </row>
    <row r="8" spans="1:15" ht="15" customHeight="1" x14ac:dyDescent="0.25">
      <c r="A8" s="20" t="s">
        <v>162</v>
      </c>
      <c r="B8" s="29" t="s">
        <v>132</v>
      </c>
      <c r="C8" s="29" t="s">
        <v>57</v>
      </c>
      <c r="D8" s="12">
        <v>22</v>
      </c>
      <c r="E8" s="12" t="s">
        <v>154</v>
      </c>
      <c r="F8" s="12" t="s">
        <v>155</v>
      </c>
      <c r="G8" s="34" t="s">
        <v>156</v>
      </c>
      <c r="H8" s="21">
        <v>0</v>
      </c>
      <c r="I8" s="21">
        <v>5</v>
      </c>
      <c r="J8" s="21">
        <v>1</v>
      </c>
      <c r="K8" s="21">
        <v>2</v>
      </c>
      <c r="L8" s="21">
        <v>15</v>
      </c>
      <c r="M8" s="24">
        <f>SUM(H8:L8)</f>
        <v>23</v>
      </c>
      <c r="N8" s="10">
        <f>M8/36</f>
        <v>0.63888888888888884</v>
      </c>
      <c r="O8" s="11" t="s">
        <v>325</v>
      </c>
    </row>
    <row r="9" spans="1:15" ht="15" customHeight="1" x14ac:dyDescent="0.25">
      <c r="A9" s="28" t="s">
        <v>163</v>
      </c>
      <c r="B9" s="28" t="s">
        <v>110</v>
      </c>
      <c r="C9" s="28" t="s">
        <v>164</v>
      </c>
      <c r="D9" s="12">
        <v>20</v>
      </c>
      <c r="E9" s="12" t="s">
        <v>154</v>
      </c>
      <c r="F9" s="12" t="s">
        <v>155</v>
      </c>
      <c r="G9" s="34" t="s">
        <v>156</v>
      </c>
      <c r="H9" s="21">
        <v>0</v>
      </c>
      <c r="I9" s="21">
        <v>5</v>
      </c>
      <c r="J9" s="21">
        <v>1</v>
      </c>
      <c r="K9" s="21">
        <v>2</v>
      </c>
      <c r="L9" s="21">
        <v>15</v>
      </c>
      <c r="M9" s="24">
        <f>SUM(H9:L9)</f>
        <v>23</v>
      </c>
      <c r="N9" s="10">
        <f>M9/36</f>
        <v>0.63888888888888884</v>
      </c>
      <c r="O9" s="11" t="s">
        <v>325</v>
      </c>
    </row>
    <row r="10" spans="1:15" ht="15" customHeight="1" x14ac:dyDescent="0.25">
      <c r="A10" s="17" t="s">
        <v>165</v>
      </c>
      <c r="B10" s="28" t="s">
        <v>166</v>
      </c>
      <c r="C10" s="28" t="s">
        <v>40</v>
      </c>
      <c r="D10" s="12">
        <v>16</v>
      </c>
      <c r="E10" s="12" t="s">
        <v>167</v>
      </c>
      <c r="F10" s="7" t="s">
        <v>62</v>
      </c>
      <c r="G10" s="7" t="s">
        <v>168</v>
      </c>
      <c r="H10" s="21">
        <v>0</v>
      </c>
      <c r="I10" s="21">
        <v>6</v>
      </c>
      <c r="J10" s="21">
        <v>3</v>
      </c>
      <c r="K10" s="21">
        <v>0</v>
      </c>
      <c r="L10" s="21">
        <v>12</v>
      </c>
      <c r="M10" s="24">
        <f>SUM(H10:L10)</f>
        <v>21</v>
      </c>
      <c r="N10" s="10">
        <f>M10/36</f>
        <v>0.58333333333333337</v>
      </c>
      <c r="O10" s="11" t="s">
        <v>325</v>
      </c>
    </row>
    <row r="11" spans="1:15" ht="15" customHeight="1" x14ac:dyDescent="0.25">
      <c r="A11" s="30" t="s">
        <v>169</v>
      </c>
      <c r="B11" s="30" t="s">
        <v>170</v>
      </c>
      <c r="C11" s="30" t="s">
        <v>133</v>
      </c>
      <c r="D11" s="6">
        <v>8</v>
      </c>
      <c r="E11" s="7" t="s">
        <v>154</v>
      </c>
      <c r="F11" s="7" t="s">
        <v>155</v>
      </c>
      <c r="G11" s="7" t="s">
        <v>156</v>
      </c>
      <c r="H11" s="38">
        <v>0</v>
      </c>
      <c r="I11" s="38">
        <v>5</v>
      </c>
      <c r="J11" s="38">
        <v>2</v>
      </c>
      <c r="K11" s="38">
        <v>1</v>
      </c>
      <c r="L11" s="38">
        <v>12</v>
      </c>
      <c r="M11" s="24">
        <f>SUM(H11:L11)</f>
        <v>20</v>
      </c>
      <c r="N11" s="10">
        <f>M11/36</f>
        <v>0.55555555555555558</v>
      </c>
      <c r="O11" s="11" t="s">
        <v>96</v>
      </c>
    </row>
    <row r="12" spans="1:15" ht="15" customHeight="1" x14ac:dyDescent="0.25">
      <c r="A12" s="28" t="s">
        <v>171</v>
      </c>
      <c r="B12" s="28" t="s">
        <v>172</v>
      </c>
      <c r="C12" s="28" t="s">
        <v>173</v>
      </c>
      <c r="D12" s="12">
        <v>21</v>
      </c>
      <c r="E12" s="12" t="s">
        <v>154</v>
      </c>
      <c r="F12" s="12" t="s">
        <v>155</v>
      </c>
      <c r="G12" s="34" t="s">
        <v>156</v>
      </c>
      <c r="H12" s="21">
        <v>0</v>
      </c>
      <c r="I12" s="21">
        <v>3</v>
      </c>
      <c r="J12" s="21">
        <v>2</v>
      </c>
      <c r="K12" s="21">
        <v>1</v>
      </c>
      <c r="L12" s="21">
        <v>12</v>
      </c>
      <c r="M12" s="24">
        <f>SUM(H12:L12)</f>
        <v>18</v>
      </c>
      <c r="N12" s="10">
        <f>M12/36</f>
        <v>0.5</v>
      </c>
      <c r="O12" s="11" t="s">
        <v>96</v>
      </c>
    </row>
    <row r="13" spans="1:15" ht="15" customHeight="1" x14ac:dyDescent="0.25">
      <c r="A13" s="30" t="s">
        <v>174</v>
      </c>
      <c r="B13" s="30" t="s">
        <v>175</v>
      </c>
      <c r="C13" s="30" t="s">
        <v>127</v>
      </c>
      <c r="D13" s="6">
        <v>18</v>
      </c>
      <c r="E13" s="7" t="s">
        <v>154</v>
      </c>
      <c r="F13" s="7" t="s">
        <v>155</v>
      </c>
      <c r="G13" s="7" t="s">
        <v>156</v>
      </c>
      <c r="H13" s="38">
        <v>3</v>
      </c>
      <c r="I13" s="38">
        <v>2</v>
      </c>
      <c r="J13" s="38">
        <v>2</v>
      </c>
      <c r="K13" s="38">
        <v>0</v>
      </c>
      <c r="L13" s="38">
        <v>10</v>
      </c>
      <c r="M13" s="24">
        <f>SUM(H13:L13)</f>
        <v>17</v>
      </c>
      <c r="N13" s="10">
        <f>M13/36</f>
        <v>0.47222222222222221</v>
      </c>
      <c r="O13" s="11" t="s">
        <v>96</v>
      </c>
    </row>
    <row r="14" spans="1:15" ht="15" customHeight="1" x14ac:dyDescent="0.25">
      <c r="A14" s="28" t="s">
        <v>176</v>
      </c>
      <c r="B14" s="28" t="s">
        <v>177</v>
      </c>
      <c r="C14" s="28" t="s">
        <v>133</v>
      </c>
      <c r="D14" s="12">
        <v>9</v>
      </c>
      <c r="E14" s="12" t="s">
        <v>154</v>
      </c>
      <c r="F14" s="12" t="s">
        <v>155</v>
      </c>
      <c r="G14" s="34" t="s">
        <v>156</v>
      </c>
      <c r="H14" s="21">
        <v>0</v>
      </c>
      <c r="I14" s="21">
        <v>3</v>
      </c>
      <c r="J14" s="21">
        <v>3</v>
      </c>
      <c r="K14" s="21">
        <v>1</v>
      </c>
      <c r="L14" s="21">
        <v>10</v>
      </c>
      <c r="M14" s="24">
        <f>SUM(H14:L14)</f>
        <v>17</v>
      </c>
      <c r="N14" s="10">
        <f>M14/36</f>
        <v>0.47222222222222221</v>
      </c>
      <c r="O14" s="11" t="s">
        <v>96</v>
      </c>
    </row>
    <row r="15" spans="1:15" ht="15" customHeight="1" x14ac:dyDescent="0.25">
      <c r="A15" s="17" t="s">
        <v>178</v>
      </c>
      <c r="B15" s="28" t="s">
        <v>179</v>
      </c>
      <c r="C15" s="28" t="s">
        <v>31</v>
      </c>
      <c r="D15" s="12">
        <v>24</v>
      </c>
      <c r="E15" s="12" t="s">
        <v>167</v>
      </c>
      <c r="F15" s="12" t="s">
        <v>62</v>
      </c>
      <c r="G15" s="34" t="s">
        <v>168</v>
      </c>
      <c r="H15" s="21">
        <v>0</v>
      </c>
      <c r="I15" s="21">
        <v>3</v>
      </c>
      <c r="J15" s="21">
        <v>4</v>
      </c>
      <c r="K15" s="21">
        <v>0</v>
      </c>
      <c r="L15" s="21">
        <v>10</v>
      </c>
      <c r="M15" s="24">
        <f>SUM(H15:L15)</f>
        <v>17</v>
      </c>
      <c r="N15" s="10">
        <f>M15/36</f>
        <v>0.47222222222222221</v>
      </c>
      <c r="O15" s="11" t="s">
        <v>96</v>
      </c>
    </row>
    <row r="16" spans="1:15" ht="15" customHeight="1" x14ac:dyDescent="0.25">
      <c r="A16" s="30" t="s">
        <v>180</v>
      </c>
      <c r="B16" s="30" t="s">
        <v>181</v>
      </c>
      <c r="C16" s="30" t="s">
        <v>106</v>
      </c>
      <c r="D16" s="6">
        <v>4</v>
      </c>
      <c r="E16" s="7" t="s">
        <v>154</v>
      </c>
      <c r="F16" s="7" t="s">
        <v>155</v>
      </c>
      <c r="G16" s="7" t="s">
        <v>156</v>
      </c>
      <c r="H16" s="38">
        <v>3</v>
      </c>
      <c r="I16" s="38">
        <v>3</v>
      </c>
      <c r="J16" s="38">
        <v>1</v>
      </c>
      <c r="K16" s="38">
        <v>1</v>
      </c>
      <c r="L16" s="38">
        <v>8</v>
      </c>
      <c r="M16" s="24">
        <f>SUM(H16:L16)</f>
        <v>16</v>
      </c>
      <c r="N16" s="10">
        <f>M16/36</f>
        <v>0.44444444444444442</v>
      </c>
      <c r="O16" s="11" t="s">
        <v>96</v>
      </c>
    </row>
    <row r="17" spans="1:15" ht="15" customHeight="1" x14ac:dyDescent="0.25">
      <c r="A17" s="30" t="s">
        <v>182</v>
      </c>
      <c r="B17" s="30" t="s">
        <v>183</v>
      </c>
      <c r="C17" s="30" t="s">
        <v>184</v>
      </c>
      <c r="D17" s="6">
        <v>10</v>
      </c>
      <c r="E17" s="7" t="s">
        <v>159</v>
      </c>
      <c r="F17" s="7" t="s">
        <v>62</v>
      </c>
      <c r="G17" s="7" t="s">
        <v>118</v>
      </c>
      <c r="H17" s="38">
        <v>1</v>
      </c>
      <c r="I17" s="38">
        <v>6</v>
      </c>
      <c r="J17" s="38">
        <v>1</v>
      </c>
      <c r="K17" s="38">
        <v>1</v>
      </c>
      <c r="L17" s="38">
        <v>6</v>
      </c>
      <c r="M17" s="24">
        <f>SUM(H17:L17)</f>
        <v>15</v>
      </c>
      <c r="N17" s="10">
        <f>M17/36</f>
        <v>0.41666666666666669</v>
      </c>
      <c r="O17" s="11" t="s">
        <v>96</v>
      </c>
    </row>
    <row r="18" spans="1:15" ht="15" customHeight="1" x14ac:dyDescent="0.25">
      <c r="A18" s="28" t="s">
        <v>185</v>
      </c>
      <c r="B18" s="30" t="s">
        <v>186</v>
      </c>
      <c r="C18" s="30" t="s">
        <v>187</v>
      </c>
      <c r="D18" s="12">
        <v>17</v>
      </c>
      <c r="E18" s="12" t="s">
        <v>167</v>
      </c>
      <c r="F18" s="7" t="s">
        <v>62</v>
      </c>
      <c r="G18" s="7" t="s">
        <v>168</v>
      </c>
      <c r="H18" s="21">
        <v>0</v>
      </c>
      <c r="I18" s="21">
        <v>4</v>
      </c>
      <c r="J18" s="21">
        <v>4</v>
      </c>
      <c r="K18" s="21">
        <v>0</v>
      </c>
      <c r="L18" s="21">
        <v>7</v>
      </c>
      <c r="M18" s="24">
        <f>SUM(H18:L18)</f>
        <v>15</v>
      </c>
      <c r="N18" s="10">
        <f>M18/36</f>
        <v>0.41666666666666669</v>
      </c>
      <c r="O18" s="11" t="s">
        <v>96</v>
      </c>
    </row>
    <row r="19" spans="1:15" ht="15" customHeight="1" x14ac:dyDescent="0.25">
      <c r="A19" s="28" t="s">
        <v>188</v>
      </c>
      <c r="B19" s="28" t="s">
        <v>189</v>
      </c>
      <c r="C19" s="28" t="s">
        <v>93</v>
      </c>
      <c r="D19" s="12">
        <v>11</v>
      </c>
      <c r="E19" s="12" t="s">
        <v>167</v>
      </c>
      <c r="F19" s="12" t="s">
        <v>324</v>
      </c>
      <c r="G19" s="34" t="s">
        <v>168</v>
      </c>
      <c r="H19" s="21">
        <v>0</v>
      </c>
      <c r="I19" s="21">
        <v>2</v>
      </c>
      <c r="J19" s="21">
        <v>1</v>
      </c>
      <c r="K19" s="21">
        <v>1</v>
      </c>
      <c r="L19" s="21">
        <v>11</v>
      </c>
      <c r="M19" s="24">
        <f>SUM(H19:L19)</f>
        <v>15</v>
      </c>
      <c r="N19" s="10">
        <f>M19/36</f>
        <v>0.41666666666666669</v>
      </c>
      <c r="O19" s="11" t="s">
        <v>96</v>
      </c>
    </row>
    <row r="20" spans="1:15" ht="15" customHeight="1" x14ac:dyDescent="0.25">
      <c r="A20" s="20" t="s">
        <v>190</v>
      </c>
      <c r="B20" s="20" t="s">
        <v>191</v>
      </c>
      <c r="C20" s="20" t="s">
        <v>192</v>
      </c>
      <c r="D20" s="12">
        <v>15</v>
      </c>
      <c r="E20" s="33" t="s">
        <v>167</v>
      </c>
      <c r="F20" s="19" t="s">
        <v>62</v>
      </c>
      <c r="G20" s="19" t="s">
        <v>168</v>
      </c>
      <c r="H20" s="21">
        <v>0</v>
      </c>
      <c r="I20" s="21">
        <v>4</v>
      </c>
      <c r="J20" s="21">
        <v>2</v>
      </c>
      <c r="K20" s="21">
        <v>0</v>
      </c>
      <c r="L20" s="21">
        <v>9</v>
      </c>
      <c r="M20" s="24">
        <f>SUM(H20:L20)</f>
        <v>15</v>
      </c>
      <c r="N20" s="10">
        <f>M20/36</f>
        <v>0.41666666666666669</v>
      </c>
      <c r="O20" s="11" t="s">
        <v>95</v>
      </c>
    </row>
    <row r="21" spans="1:15" ht="15" customHeight="1" x14ac:dyDescent="0.25">
      <c r="A21" s="30" t="s">
        <v>195</v>
      </c>
      <c r="B21" s="30" t="s">
        <v>125</v>
      </c>
      <c r="C21" s="30" t="s">
        <v>85</v>
      </c>
      <c r="D21" s="6">
        <v>5</v>
      </c>
      <c r="E21" s="7" t="s">
        <v>154</v>
      </c>
      <c r="F21" s="7" t="s">
        <v>155</v>
      </c>
      <c r="G21" s="7" t="s">
        <v>156</v>
      </c>
      <c r="H21" s="38">
        <v>0</v>
      </c>
      <c r="I21" s="38">
        <v>0</v>
      </c>
      <c r="J21" s="38">
        <v>3</v>
      </c>
      <c r="K21" s="38">
        <v>1</v>
      </c>
      <c r="L21" s="38">
        <v>10</v>
      </c>
      <c r="M21" s="24">
        <f>SUM(H21:L21)</f>
        <v>14</v>
      </c>
      <c r="N21" s="10">
        <f>M21/36</f>
        <v>0.3888888888888889</v>
      </c>
      <c r="O21" s="11" t="s">
        <v>96</v>
      </c>
    </row>
    <row r="22" spans="1:15" ht="15" customHeight="1" x14ac:dyDescent="0.25">
      <c r="A22" s="29" t="s">
        <v>196</v>
      </c>
      <c r="B22" s="29" t="s">
        <v>197</v>
      </c>
      <c r="C22" s="30" t="s">
        <v>138</v>
      </c>
      <c r="D22" s="12">
        <v>12</v>
      </c>
      <c r="E22" s="12" t="s">
        <v>167</v>
      </c>
      <c r="F22" s="7" t="s">
        <v>62</v>
      </c>
      <c r="G22" s="7" t="s">
        <v>168</v>
      </c>
      <c r="H22" s="21">
        <v>0</v>
      </c>
      <c r="I22" s="21">
        <v>1</v>
      </c>
      <c r="J22" s="21">
        <v>3</v>
      </c>
      <c r="K22" s="21">
        <v>0</v>
      </c>
      <c r="L22" s="21">
        <v>9</v>
      </c>
      <c r="M22" s="24">
        <f>SUM(H22:L22)</f>
        <v>13</v>
      </c>
      <c r="N22" s="10">
        <f>M22/36</f>
        <v>0.3611111111111111</v>
      </c>
      <c r="O22" s="11" t="s">
        <v>96</v>
      </c>
    </row>
    <row r="23" spans="1:15" ht="15" customHeight="1" x14ac:dyDescent="0.25">
      <c r="A23" s="30" t="s">
        <v>198</v>
      </c>
      <c r="B23" s="30" t="s">
        <v>105</v>
      </c>
      <c r="C23" s="30" t="s">
        <v>199</v>
      </c>
      <c r="D23" s="6">
        <v>6</v>
      </c>
      <c r="E23" s="7" t="s">
        <v>159</v>
      </c>
      <c r="F23" s="7" t="s">
        <v>62</v>
      </c>
      <c r="G23" s="7" t="s">
        <v>118</v>
      </c>
      <c r="H23" s="38">
        <v>1</v>
      </c>
      <c r="I23" s="38">
        <v>3</v>
      </c>
      <c r="J23" s="38">
        <v>2</v>
      </c>
      <c r="K23" s="38">
        <v>1</v>
      </c>
      <c r="L23" s="38">
        <v>5</v>
      </c>
      <c r="M23" s="24">
        <f>SUM(H23:L23)</f>
        <v>12</v>
      </c>
      <c r="N23" s="10">
        <f>M23/36</f>
        <v>0.33333333333333331</v>
      </c>
      <c r="O23" s="11" t="s">
        <v>96</v>
      </c>
    </row>
    <row r="24" spans="1:15" ht="15" customHeight="1" x14ac:dyDescent="0.25">
      <c r="A24" s="20" t="s">
        <v>204</v>
      </c>
      <c r="B24" s="29" t="s">
        <v>120</v>
      </c>
      <c r="C24" s="29" t="s">
        <v>205</v>
      </c>
      <c r="D24" s="12">
        <v>7</v>
      </c>
      <c r="E24" s="12" t="s">
        <v>167</v>
      </c>
      <c r="F24" s="12" t="s">
        <v>62</v>
      </c>
      <c r="G24" s="34" t="s">
        <v>168</v>
      </c>
      <c r="H24" s="21">
        <v>0</v>
      </c>
      <c r="I24" s="21">
        <v>2</v>
      </c>
      <c r="J24" s="21">
        <v>0</v>
      </c>
      <c r="K24" s="21">
        <v>1</v>
      </c>
      <c r="L24" s="21">
        <v>9</v>
      </c>
      <c r="M24" s="24">
        <f>SUM(H24:L24)</f>
        <v>12</v>
      </c>
      <c r="N24" s="10">
        <f>M24/36</f>
        <v>0.33333333333333331</v>
      </c>
      <c r="O24" s="11" t="s">
        <v>96</v>
      </c>
    </row>
    <row r="25" spans="1:15" ht="15" customHeight="1" x14ac:dyDescent="0.25">
      <c r="A25" s="30" t="s">
        <v>200</v>
      </c>
      <c r="B25" s="30" t="s">
        <v>53</v>
      </c>
      <c r="C25" s="30" t="s">
        <v>31</v>
      </c>
      <c r="D25" s="6">
        <v>1</v>
      </c>
      <c r="E25" s="7" t="s">
        <v>167</v>
      </c>
      <c r="F25" s="7" t="s">
        <v>62</v>
      </c>
      <c r="G25" s="7" t="s">
        <v>168</v>
      </c>
      <c r="H25" s="38">
        <v>0</v>
      </c>
      <c r="I25" s="38">
        <v>4</v>
      </c>
      <c r="J25" s="38">
        <v>2</v>
      </c>
      <c r="K25" s="38">
        <v>3</v>
      </c>
      <c r="L25" s="38">
        <v>1</v>
      </c>
      <c r="M25" s="24">
        <f>SUM(H25:L25)</f>
        <v>10</v>
      </c>
      <c r="N25" s="10">
        <f>M25/36</f>
        <v>0.27777777777777779</v>
      </c>
      <c r="O25" s="11" t="s">
        <v>96</v>
      </c>
    </row>
    <row r="26" spans="1:15" ht="15" customHeight="1" x14ac:dyDescent="0.25">
      <c r="A26" s="29" t="s">
        <v>201</v>
      </c>
      <c r="B26" s="29" t="s">
        <v>202</v>
      </c>
      <c r="C26" s="29" t="s">
        <v>203</v>
      </c>
      <c r="D26" s="12">
        <v>13</v>
      </c>
      <c r="E26" s="12" t="s">
        <v>154</v>
      </c>
      <c r="F26" s="12" t="s">
        <v>155</v>
      </c>
      <c r="G26" s="34" t="s">
        <v>156</v>
      </c>
      <c r="H26" s="21">
        <v>3</v>
      </c>
      <c r="I26" s="21">
        <v>0</v>
      </c>
      <c r="J26" s="21">
        <v>2</v>
      </c>
      <c r="K26" s="21">
        <v>0</v>
      </c>
      <c r="L26" s="21">
        <v>5</v>
      </c>
      <c r="M26" s="24">
        <f>SUM(H26:L26)</f>
        <v>10</v>
      </c>
      <c r="N26" s="10">
        <f>M26/36</f>
        <v>0.27777777777777779</v>
      </c>
      <c r="O26" s="11" t="s">
        <v>96</v>
      </c>
    </row>
    <row r="27" spans="1:15" ht="15" customHeight="1" x14ac:dyDescent="0.25">
      <c r="A27" s="29" t="s">
        <v>206</v>
      </c>
      <c r="B27" s="30" t="s">
        <v>207</v>
      </c>
      <c r="C27" s="30" t="s">
        <v>93</v>
      </c>
      <c r="D27" s="12">
        <v>2</v>
      </c>
      <c r="E27" s="12" t="s">
        <v>167</v>
      </c>
      <c r="F27" s="7" t="s">
        <v>62</v>
      </c>
      <c r="G27" s="7" t="s">
        <v>168</v>
      </c>
      <c r="H27" s="21">
        <v>0</v>
      </c>
      <c r="I27" s="21">
        <v>0</v>
      </c>
      <c r="J27" s="21">
        <v>2</v>
      </c>
      <c r="K27" s="21">
        <v>0</v>
      </c>
      <c r="L27" s="21">
        <v>6</v>
      </c>
      <c r="M27" s="24">
        <f>SUM(H27:L27)</f>
        <v>8</v>
      </c>
      <c r="N27" s="10">
        <f>M27/36</f>
        <v>0.22222222222222221</v>
      </c>
      <c r="O27" s="11" t="s">
        <v>96</v>
      </c>
    </row>
    <row r="28" spans="1:15" ht="15" customHeight="1" x14ac:dyDescent="0.25">
      <c r="A28" s="29" t="s">
        <v>208</v>
      </c>
      <c r="B28" s="30" t="s">
        <v>30</v>
      </c>
      <c r="C28" s="30" t="s">
        <v>40</v>
      </c>
      <c r="D28" s="12">
        <v>3</v>
      </c>
      <c r="E28" s="12" t="s">
        <v>159</v>
      </c>
      <c r="F28" s="7" t="s">
        <v>62</v>
      </c>
      <c r="G28" s="7" t="s">
        <v>118</v>
      </c>
      <c r="H28" s="21">
        <v>0</v>
      </c>
      <c r="I28" s="21">
        <v>4</v>
      </c>
      <c r="J28" s="21">
        <v>1</v>
      </c>
      <c r="K28" s="21">
        <v>1</v>
      </c>
      <c r="L28" s="21">
        <v>0</v>
      </c>
      <c r="M28" s="24">
        <f>SUM(H28:L28)</f>
        <v>6</v>
      </c>
      <c r="N28" s="10">
        <f>M28/36</f>
        <v>0.16666666666666666</v>
      </c>
      <c r="O28" s="11" t="s">
        <v>96</v>
      </c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ref="M4:M33" si="0">SUM(H29:L29)</f>
        <v>0</v>
      </c>
      <c r="N29" s="10">
        <f t="shared" ref="N5:N33" si="1">M29/36</f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sortState ref="A4:N28">
    <sortCondition descending="1" ref="N4:N28"/>
  </sortState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11" sqref="T8:T11"/>
    </sheetView>
  </sheetViews>
  <sheetFormatPr defaultRowHeight="15" x14ac:dyDescent="0.25"/>
  <cols>
    <col min="1" max="1" width="11.7109375" bestFit="1" customWidth="1"/>
    <col min="2" max="2" width="12" customWidth="1"/>
    <col min="3" max="3" width="15" customWidth="1"/>
    <col min="4" max="4" width="8.140625" customWidth="1"/>
    <col min="5" max="5" width="6.5703125" customWidth="1"/>
    <col min="6" max="6" width="21.5703125" customWidth="1"/>
    <col min="7" max="7" width="32.42578125" customWidth="1"/>
    <col min="8" max="8" width="7.28515625" customWidth="1"/>
    <col min="9" max="9" width="7.42578125" customWidth="1"/>
    <col min="10" max="10" width="6.42578125" customWidth="1"/>
    <col min="11" max="12" width="7.85546875" customWidth="1"/>
    <col min="13" max="15" width="8" customWidth="1"/>
    <col min="16" max="16" width="7.5703125" customWidth="1"/>
    <col min="17" max="17" width="8" customWidth="1"/>
    <col min="18" max="18" width="7.85546875" customWidth="1"/>
    <col min="19" max="19" width="8.28515625" customWidth="1"/>
    <col min="20" max="20" width="12.85546875" bestFit="1" customWidth="1"/>
  </cols>
  <sheetData>
    <row r="1" spans="1:20" ht="23.2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5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5" customHeight="1" x14ac:dyDescent="0.25">
      <c r="A4" s="5" t="s">
        <v>119</v>
      </c>
      <c r="B4" s="5" t="s">
        <v>120</v>
      </c>
      <c r="C4" s="5" t="s">
        <v>121</v>
      </c>
      <c r="D4" s="12">
        <v>10</v>
      </c>
      <c r="E4" s="7" t="s">
        <v>149</v>
      </c>
      <c r="F4" s="7" t="s">
        <v>122</v>
      </c>
      <c r="G4" s="4" t="s">
        <v>123</v>
      </c>
      <c r="H4" s="32">
        <v>5</v>
      </c>
      <c r="I4" s="32">
        <v>9</v>
      </c>
      <c r="J4" s="32">
        <v>7</v>
      </c>
      <c r="K4" s="32">
        <v>6</v>
      </c>
      <c r="L4" s="32">
        <v>3</v>
      </c>
      <c r="M4" s="32">
        <v>5</v>
      </c>
      <c r="N4" s="32">
        <v>5</v>
      </c>
      <c r="O4" s="32">
        <v>4</v>
      </c>
      <c r="P4" s="32">
        <v>4</v>
      </c>
      <c r="Q4" s="32">
        <v>11</v>
      </c>
      <c r="R4" s="24">
        <f>SUM(H4:Q4)</f>
        <v>59</v>
      </c>
      <c r="S4" s="10">
        <f>R4/70</f>
        <v>0.84285714285714286</v>
      </c>
      <c r="T4" s="11" t="s">
        <v>94</v>
      </c>
    </row>
    <row r="5" spans="1:20" ht="15" customHeight="1" x14ac:dyDescent="0.25">
      <c r="A5" s="31" t="s">
        <v>124</v>
      </c>
      <c r="B5" s="13" t="s">
        <v>125</v>
      </c>
      <c r="C5" s="13" t="s">
        <v>121</v>
      </c>
      <c r="D5" s="12">
        <v>12</v>
      </c>
      <c r="E5" s="7" t="s">
        <v>149</v>
      </c>
      <c r="F5" s="7" t="s">
        <v>122</v>
      </c>
      <c r="G5" s="4" t="s">
        <v>123</v>
      </c>
      <c r="H5" s="32">
        <v>3</v>
      </c>
      <c r="I5" s="32">
        <v>7</v>
      </c>
      <c r="J5" s="32">
        <v>4</v>
      </c>
      <c r="K5" s="32">
        <v>5</v>
      </c>
      <c r="L5" s="32">
        <v>2</v>
      </c>
      <c r="M5" s="32">
        <v>6</v>
      </c>
      <c r="N5" s="32">
        <v>4</v>
      </c>
      <c r="O5" s="32">
        <v>4</v>
      </c>
      <c r="P5" s="32">
        <v>2</v>
      </c>
      <c r="Q5" s="32">
        <v>9</v>
      </c>
      <c r="R5" s="24">
        <f t="shared" ref="R5:R33" si="0">SUM(H5:Q5)</f>
        <v>46</v>
      </c>
      <c r="S5" s="10">
        <f t="shared" ref="S5:S33" si="1">R5/70</f>
        <v>0.65714285714285714</v>
      </c>
      <c r="T5" s="11" t="s">
        <v>95</v>
      </c>
    </row>
    <row r="6" spans="1:20" ht="15" customHeight="1" x14ac:dyDescent="0.25">
      <c r="A6" s="4" t="s">
        <v>126</v>
      </c>
      <c r="B6" s="4" t="s">
        <v>108</v>
      </c>
      <c r="C6" s="4" t="s">
        <v>127</v>
      </c>
      <c r="D6" s="6">
        <v>9</v>
      </c>
      <c r="E6" s="7" t="s">
        <v>128</v>
      </c>
      <c r="F6" s="7" t="s">
        <v>122</v>
      </c>
      <c r="G6" s="4" t="s">
        <v>123</v>
      </c>
      <c r="H6" s="37">
        <v>3</v>
      </c>
      <c r="I6" s="37">
        <v>3</v>
      </c>
      <c r="J6" s="37">
        <v>4</v>
      </c>
      <c r="K6" s="37">
        <v>3</v>
      </c>
      <c r="L6" s="37">
        <v>3</v>
      </c>
      <c r="M6" s="37">
        <v>6</v>
      </c>
      <c r="N6" s="37">
        <v>1</v>
      </c>
      <c r="O6" s="37">
        <v>3</v>
      </c>
      <c r="P6" s="37">
        <v>3</v>
      </c>
      <c r="Q6" s="37">
        <v>13</v>
      </c>
      <c r="R6" s="24">
        <f t="shared" si="0"/>
        <v>42</v>
      </c>
      <c r="S6" s="10">
        <f t="shared" si="1"/>
        <v>0.6</v>
      </c>
      <c r="T6" s="11" t="s">
        <v>95</v>
      </c>
    </row>
    <row r="7" spans="1:20" ht="15" customHeight="1" x14ac:dyDescent="0.25">
      <c r="A7" s="5" t="s">
        <v>129</v>
      </c>
      <c r="B7" s="5" t="s">
        <v>130</v>
      </c>
      <c r="C7" s="5" t="s">
        <v>121</v>
      </c>
      <c r="D7" s="12">
        <v>5</v>
      </c>
      <c r="E7" s="7" t="s">
        <v>149</v>
      </c>
      <c r="F7" s="7" t="s">
        <v>122</v>
      </c>
      <c r="G7" s="4" t="s">
        <v>123</v>
      </c>
      <c r="H7" s="32">
        <v>4</v>
      </c>
      <c r="I7" s="32">
        <v>7</v>
      </c>
      <c r="J7" s="32">
        <v>0</v>
      </c>
      <c r="K7" s="32">
        <v>4</v>
      </c>
      <c r="L7" s="32">
        <v>3</v>
      </c>
      <c r="M7" s="32">
        <v>2</v>
      </c>
      <c r="N7" s="32">
        <v>1</v>
      </c>
      <c r="O7" s="32">
        <v>4</v>
      </c>
      <c r="P7" s="32">
        <v>2</v>
      </c>
      <c r="Q7" s="32">
        <v>15</v>
      </c>
      <c r="R7" s="24">
        <f t="shared" si="0"/>
        <v>42</v>
      </c>
      <c r="S7" s="10">
        <f t="shared" si="1"/>
        <v>0.6</v>
      </c>
      <c r="T7" s="11" t="s">
        <v>95</v>
      </c>
    </row>
    <row r="8" spans="1:20" ht="15" customHeight="1" x14ac:dyDescent="0.25">
      <c r="A8" s="4" t="s">
        <v>131</v>
      </c>
      <c r="B8" s="4" t="s">
        <v>132</v>
      </c>
      <c r="C8" s="4" t="s">
        <v>133</v>
      </c>
      <c r="D8" s="6">
        <v>11</v>
      </c>
      <c r="E8" s="7" t="s">
        <v>149</v>
      </c>
      <c r="F8" s="7" t="s">
        <v>122</v>
      </c>
      <c r="G8" s="4" t="s">
        <v>123</v>
      </c>
      <c r="H8" s="37">
        <v>5</v>
      </c>
      <c r="I8" s="37">
        <v>8.5</v>
      </c>
      <c r="J8" s="37">
        <v>4</v>
      </c>
      <c r="K8" s="37">
        <v>6</v>
      </c>
      <c r="L8" s="37">
        <v>2</v>
      </c>
      <c r="M8" s="37">
        <v>4</v>
      </c>
      <c r="N8" s="37">
        <v>5</v>
      </c>
      <c r="O8" s="37">
        <v>2</v>
      </c>
      <c r="P8" s="37">
        <v>2</v>
      </c>
      <c r="Q8" s="37">
        <v>2</v>
      </c>
      <c r="R8" s="24">
        <f t="shared" si="0"/>
        <v>40.5</v>
      </c>
      <c r="S8" s="10">
        <f t="shared" si="1"/>
        <v>0.57857142857142863</v>
      </c>
      <c r="T8" s="11" t="s">
        <v>96</v>
      </c>
    </row>
    <row r="9" spans="1:20" ht="15" customHeight="1" x14ac:dyDescent="0.25">
      <c r="A9" s="5" t="s">
        <v>134</v>
      </c>
      <c r="B9" s="5" t="s">
        <v>135</v>
      </c>
      <c r="C9" s="5" t="s">
        <v>99</v>
      </c>
      <c r="D9" s="12">
        <v>6</v>
      </c>
      <c r="E9" s="7" t="s">
        <v>149</v>
      </c>
      <c r="F9" s="7" t="s">
        <v>122</v>
      </c>
      <c r="G9" s="4" t="s">
        <v>123</v>
      </c>
      <c r="H9" s="32">
        <v>3</v>
      </c>
      <c r="I9" s="32">
        <v>9</v>
      </c>
      <c r="J9" s="32">
        <v>4</v>
      </c>
      <c r="K9" s="32">
        <v>6</v>
      </c>
      <c r="L9" s="32">
        <v>0</v>
      </c>
      <c r="M9" s="32">
        <v>6</v>
      </c>
      <c r="N9" s="32">
        <v>1</v>
      </c>
      <c r="O9" s="32">
        <v>4</v>
      </c>
      <c r="P9" s="32">
        <v>2</v>
      </c>
      <c r="Q9" s="32">
        <v>6</v>
      </c>
      <c r="R9" s="24">
        <f t="shared" si="0"/>
        <v>41</v>
      </c>
      <c r="S9" s="10">
        <f t="shared" si="1"/>
        <v>0.58571428571428574</v>
      </c>
      <c r="T9" s="11" t="s">
        <v>96</v>
      </c>
    </row>
    <row r="10" spans="1:20" ht="15" customHeight="1" x14ac:dyDescent="0.25">
      <c r="A10" s="4" t="s">
        <v>136</v>
      </c>
      <c r="B10" s="4" t="s">
        <v>137</v>
      </c>
      <c r="C10" s="4" t="s">
        <v>138</v>
      </c>
      <c r="D10" s="6">
        <v>7</v>
      </c>
      <c r="E10" s="7" t="s">
        <v>149</v>
      </c>
      <c r="F10" s="7" t="s">
        <v>122</v>
      </c>
      <c r="G10" s="4" t="s">
        <v>123</v>
      </c>
      <c r="H10" s="37">
        <v>3</v>
      </c>
      <c r="I10" s="37">
        <v>7</v>
      </c>
      <c r="J10" s="37">
        <v>4</v>
      </c>
      <c r="K10" s="37">
        <v>5</v>
      </c>
      <c r="L10" s="37">
        <v>3</v>
      </c>
      <c r="M10" s="37">
        <v>4</v>
      </c>
      <c r="N10" s="37">
        <v>5</v>
      </c>
      <c r="O10" s="37">
        <v>5</v>
      </c>
      <c r="P10" s="37">
        <v>2</v>
      </c>
      <c r="Q10" s="37">
        <v>0</v>
      </c>
      <c r="R10" s="24">
        <f t="shared" si="0"/>
        <v>38</v>
      </c>
      <c r="S10" s="10">
        <f t="shared" si="1"/>
        <v>0.54285714285714282</v>
      </c>
      <c r="T10" s="11" t="s">
        <v>96</v>
      </c>
    </row>
    <row r="11" spans="1:20" ht="15" customHeight="1" x14ac:dyDescent="0.25">
      <c r="A11" s="5" t="s">
        <v>139</v>
      </c>
      <c r="B11" s="5" t="s">
        <v>140</v>
      </c>
      <c r="C11" s="5" t="s">
        <v>141</v>
      </c>
      <c r="D11" s="12">
        <v>3</v>
      </c>
      <c r="E11" s="7" t="s">
        <v>149</v>
      </c>
      <c r="F11" s="7" t="s">
        <v>122</v>
      </c>
      <c r="G11" s="4" t="s">
        <v>123</v>
      </c>
      <c r="H11" s="32">
        <v>3</v>
      </c>
      <c r="I11" s="32">
        <v>9</v>
      </c>
      <c r="J11" s="32">
        <v>3</v>
      </c>
      <c r="K11" s="32">
        <v>2.5</v>
      </c>
      <c r="L11" s="32">
        <v>0</v>
      </c>
      <c r="M11" s="32">
        <v>6</v>
      </c>
      <c r="N11" s="32">
        <v>5</v>
      </c>
      <c r="O11" s="32">
        <v>5</v>
      </c>
      <c r="P11" s="32">
        <v>1</v>
      </c>
      <c r="Q11" s="32">
        <v>0</v>
      </c>
      <c r="R11" s="24">
        <f t="shared" si="0"/>
        <v>34.5</v>
      </c>
      <c r="S11" s="10">
        <f t="shared" si="1"/>
        <v>0.49285714285714288</v>
      </c>
      <c r="T11" s="11" t="s">
        <v>96</v>
      </c>
    </row>
    <row r="12" spans="1:20" ht="15" customHeight="1" x14ac:dyDescent="0.25">
      <c r="A12" s="4" t="s">
        <v>142</v>
      </c>
      <c r="B12" s="4" t="s">
        <v>143</v>
      </c>
      <c r="C12" s="4" t="s">
        <v>57</v>
      </c>
      <c r="D12" s="6">
        <v>4</v>
      </c>
      <c r="E12" s="7" t="s">
        <v>150</v>
      </c>
      <c r="F12" s="7" t="s">
        <v>62</v>
      </c>
      <c r="G12" s="4" t="s">
        <v>100</v>
      </c>
      <c r="H12" s="37">
        <v>2</v>
      </c>
      <c r="I12" s="37">
        <v>6</v>
      </c>
      <c r="J12" s="37">
        <v>0</v>
      </c>
      <c r="K12" s="37">
        <v>3</v>
      </c>
      <c r="L12" s="37">
        <v>3</v>
      </c>
      <c r="M12" s="37">
        <v>3</v>
      </c>
      <c r="N12" s="37">
        <v>3</v>
      </c>
      <c r="O12" s="37">
        <v>0</v>
      </c>
      <c r="P12" s="37">
        <v>0</v>
      </c>
      <c r="Q12" s="37">
        <v>0</v>
      </c>
      <c r="R12" s="24">
        <f t="shared" si="0"/>
        <v>20</v>
      </c>
      <c r="S12" s="10">
        <f t="shared" si="1"/>
        <v>0.2857142857142857</v>
      </c>
      <c r="T12" s="11" t="s">
        <v>96</v>
      </c>
    </row>
    <row r="13" spans="1:20" ht="15" customHeight="1" x14ac:dyDescent="0.25">
      <c r="A13" s="4" t="s">
        <v>131</v>
      </c>
      <c r="B13" s="4" t="s">
        <v>132</v>
      </c>
      <c r="C13" s="4" t="s">
        <v>133</v>
      </c>
      <c r="D13" s="6">
        <v>8</v>
      </c>
      <c r="E13" s="7" t="s">
        <v>149</v>
      </c>
      <c r="F13" s="7" t="s">
        <v>122</v>
      </c>
      <c r="G13" s="4" t="s">
        <v>123</v>
      </c>
      <c r="H13" s="37">
        <v>5</v>
      </c>
      <c r="I13" s="37">
        <v>8.5</v>
      </c>
      <c r="J13" s="37">
        <v>4</v>
      </c>
      <c r="K13" s="37">
        <v>6</v>
      </c>
      <c r="L13" s="37">
        <v>2</v>
      </c>
      <c r="M13" s="37">
        <v>4</v>
      </c>
      <c r="N13" s="37">
        <v>5</v>
      </c>
      <c r="O13" s="37">
        <v>2</v>
      </c>
      <c r="P13" s="37">
        <v>2</v>
      </c>
      <c r="Q13" s="37">
        <v>2</v>
      </c>
      <c r="R13" s="24">
        <f t="shared" si="0"/>
        <v>40.5</v>
      </c>
      <c r="S13" s="10">
        <f t="shared" si="1"/>
        <v>0.57857142857142863</v>
      </c>
      <c r="T13" s="11" t="s">
        <v>96</v>
      </c>
    </row>
    <row r="14" spans="1:20" ht="15" customHeight="1" x14ac:dyDescent="0.25">
      <c r="A14" s="4" t="s">
        <v>144</v>
      </c>
      <c r="B14" s="4" t="s">
        <v>145</v>
      </c>
      <c r="C14" s="4" t="s">
        <v>85</v>
      </c>
      <c r="D14" s="6">
        <v>1</v>
      </c>
      <c r="E14" s="7" t="s">
        <v>150</v>
      </c>
      <c r="F14" s="7" t="s">
        <v>62</v>
      </c>
      <c r="G14" s="4" t="s">
        <v>100</v>
      </c>
      <c r="H14" s="37">
        <v>3.5</v>
      </c>
      <c r="I14" s="37">
        <v>1.5</v>
      </c>
      <c r="J14" s="37">
        <v>0</v>
      </c>
      <c r="K14" s="37">
        <v>5</v>
      </c>
      <c r="L14" s="37">
        <v>0</v>
      </c>
      <c r="M14" s="37">
        <v>3</v>
      </c>
      <c r="N14" s="37">
        <v>2</v>
      </c>
      <c r="O14" s="37">
        <v>0</v>
      </c>
      <c r="P14" s="37">
        <v>1</v>
      </c>
      <c r="Q14" s="37">
        <v>0</v>
      </c>
      <c r="R14" s="24">
        <f t="shared" si="0"/>
        <v>16</v>
      </c>
      <c r="S14" s="10">
        <f t="shared" si="1"/>
        <v>0.22857142857142856</v>
      </c>
      <c r="T14" s="11" t="s">
        <v>96</v>
      </c>
    </row>
    <row r="15" spans="1:20" ht="15" customHeight="1" x14ac:dyDescent="0.25">
      <c r="A15" s="4" t="s">
        <v>146</v>
      </c>
      <c r="B15" s="4" t="s">
        <v>147</v>
      </c>
      <c r="C15" s="4" t="s">
        <v>148</v>
      </c>
      <c r="D15" s="6">
        <v>2</v>
      </c>
      <c r="E15" s="7" t="s">
        <v>150</v>
      </c>
      <c r="F15" s="7" t="s">
        <v>62</v>
      </c>
      <c r="G15" s="4" t="s">
        <v>100</v>
      </c>
      <c r="H15" s="37">
        <v>4</v>
      </c>
      <c r="I15" s="37">
        <v>0</v>
      </c>
      <c r="J15" s="37">
        <v>0</v>
      </c>
      <c r="K15" s="37">
        <v>0</v>
      </c>
      <c r="L15" s="37">
        <v>0</v>
      </c>
      <c r="M15" s="37">
        <v>3</v>
      </c>
      <c r="N15" s="37">
        <v>2</v>
      </c>
      <c r="O15" s="37">
        <v>5</v>
      </c>
      <c r="P15" s="37">
        <v>1</v>
      </c>
      <c r="Q15" s="37">
        <v>0</v>
      </c>
      <c r="R15" s="24">
        <f t="shared" si="0"/>
        <v>15</v>
      </c>
      <c r="S15" s="10">
        <f t="shared" si="1"/>
        <v>0.21428571428571427</v>
      </c>
      <c r="T15" s="11" t="s">
        <v>96</v>
      </c>
    </row>
    <row r="16" spans="1:20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4">
        <f t="shared" si="0"/>
        <v>0</v>
      </c>
      <c r="S16" s="10">
        <f t="shared" si="1"/>
        <v>0</v>
      </c>
      <c r="T16" s="11"/>
    </row>
    <row r="17" spans="1:20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4">
        <f t="shared" si="0"/>
        <v>0</v>
      </c>
      <c r="S17" s="10">
        <f t="shared" si="1"/>
        <v>0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si="0"/>
        <v>0</v>
      </c>
      <c r="S18" s="10">
        <f t="shared" si="1"/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0"/>
        <v>0</v>
      </c>
      <c r="S19" s="10">
        <f t="shared" si="1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0"/>
        <v>0</v>
      </c>
      <c r="S20" s="10">
        <f t="shared" si="1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0"/>
        <v>0</v>
      </c>
      <c r="S21" s="10">
        <f t="shared" si="1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0"/>
        <v>0</v>
      </c>
      <c r="S22" s="10">
        <f t="shared" si="1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0"/>
        <v>0</v>
      </c>
      <c r="S23" s="10">
        <f t="shared" si="1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0"/>
        <v>0</v>
      </c>
      <c r="S33" s="10">
        <f t="shared" si="1"/>
        <v>0</v>
      </c>
      <c r="T33" s="11"/>
    </row>
  </sheetData>
  <mergeCells count="2">
    <mergeCell ref="A1:T1"/>
    <mergeCell ref="A3:T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5" sqref="T5:T8"/>
    </sheetView>
  </sheetViews>
  <sheetFormatPr defaultRowHeight="15" x14ac:dyDescent="0.25"/>
  <cols>
    <col min="1" max="1" width="13.140625" customWidth="1"/>
    <col min="2" max="2" width="10.5703125" customWidth="1"/>
    <col min="3" max="3" width="15.28515625" customWidth="1"/>
    <col min="4" max="4" width="8" customWidth="1"/>
    <col min="5" max="5" width="5.7109375" customWidth="1"/>
    <col min="6" max="6" width="20.5703125" customWidth="1"/>
    <col min="7" max="7" width="30" customWidth="1"/>
    <col min="8" max="8" width="8" customWidth="1"/>
    <col min="9" max="9" width="8.140625" customWidth="1"/>
    <col min="10" max="11" width="7.7109375" customWidth="1"/>
    <col min="12" max="12" width="7.28515625" customWidth="1"/>
    <col min="13" max="14" width="8.140625" customWidth="1"/>
    <col min="15" max="15" width="8.28515625" customWidth="1"/>
    <col min="16" max="16" width="8" customWidth="1"/>
    <col min="17" max="17" width="8.28515625" customWidth="1"/>
    <col min="18" max="18" width="7.85546875" customWidth="1"/>
    <col min="19" max="19" width="8.28515625" customWidth="1"/>
    <col min="20" max="20" width="12.85546875" bestFit="1" customWidth="1"/>
  </cols>
  <sheetData>
    <row r="1" spans="1:20" ht="23.2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5" customHeight="1" x14ac:dyDescent="0.25">
      <c r="A4" s="30" t="s">
        <v>209</v>
      </c>
      <c r="B4" s="30" t="s">
        <v>210</v>
      </c>
      <c r="C4" s="30" t="s">
        <v>138</v>
      </c>
      <c r="D4" s="35">
        <v>21</v>
      </c>
      <c r="E4" s="36" t="s">
        <v>211</v>
      </c>
      <c r="F4" s="7" t="s">
        <v>62</v>
      </c>
      <c r="G4" s="30" t="s">
        <v>118</v>
      </c>
      <c r="H4" s="35">
        <v>4</v>
      </c>
      <c r="I4" s="35">
        <v>8</v>
      </c>
      <c r="J4" s="35">
        <v>2</v>
      </c>
      <c r="K4" s="35">
        <v>6</v>
      </c>
      <c r="L4" s="35">
        <v>3</v>
      </c>
      <c r="M4" s="35">
        <v>4</v>
      </c>
      <c r="N4" s="35">
        <v>5</v>
      </c>
      <c r="O4" s="35">
        <v>2</v>
      </c>
      <c r="P4" s="35">
        <v>2</v>
      </c>
      <c r="Q4" s="9">
        <v>10</v>
      </c>
      <c r="R4" s="24">
        <f t="shared" ref="R4:R33" si="0">SUM(H4:Q4)</f>
        <v>46</v>
      </c>
      <c r="S4" s="10">
        <f>R4/70</f>
        <v>0.65714285714285714</v>
      </c>
      <c r="T4" s="11" t="s">
        <v>94</v>
      </c>
    </row>
    <row r="5" spans="1:20" ht="15" customHeight="1" x14ac:dyDescent="0.25">
      <c r="A5" s="28" t="s">
        <v>212</v>
      </c>
      <c r="B5" s="28" t="s">
        <v>213</v>
      </c>
      <c r="C5" s="28" t="s">
        <v>214</v>
      </c>
      <c r="D5" s="18">
        <v>6</v>
      </c>
      <c r="E5" s="18" t="s">
        <v>255</v>
      </c>
      <c r="F5" s="12" t="s">
        <v>62</v>
      </c>
      <c r="G5" s="29" t="s">
        <v>156</v>
      </c>
      <c r="H5" s="18">
        <v>5</v>
      </c>
      <c r="I5" s="18">
        <v>9</v>
      </c>
      <c r="J5" s="18">
        <v>2</v>
      </c>
      <c r="K5" s="18">
        <v>4</v>
      </c>
      <c r="L5" s="18">
        <v>3</v>
      </c>
      <c r="M5" s="18">
        <v>6</v>
      </c>
      <c r="N5" s="18">
        <v>0</v>
      </c>
      <c r="O5" s="18">
        <v>2</v>
      </c>
      <c r="P5" s="18">
        <v>1</v>
      </c>
      <c r="Q5" s="9">
        <v>13</v>
      </c>
      <c r="R5" s="24">
        <f t="shared" si="0"/>
        <v>45</v>
      </c>
      <c r="S5" s="10">
        <f>R5/70</f>
        <v>0.6428571428571429</v>
      </c>
      <c r="T5" s="11" t="s">
        <v>95</v>
      </c>
    </row>
    <row r="6" spans="1:20" ht="15" customHeight="1" x14ac:dyDescent="0.25">
      <c r="A6" s="30" t="s">
        <v>216</v>
      </c>
      <c r="B6" s="30" t="s">
        <v>197</v>
      </c>
      <c r="C6" s="30" t="s">
        <v>31</v>
      </c>
      <c r="D6" s="35">
        <v>7</v>
      </c>
      <c r="E6" s="36" t="s">
        <v>255</v>
      </c>
      <c r="F6" s="7" t="s">
        <v>62</v>
      </c>
      <c r="G6" s="30" t="s">
        <v>156</v>
      </c>
      <c r="H6" s="35">
        <v>2</v>
      </c>
      <c r="I6" s="35">
        <v>7</v>
      </c>
      <c r="J6" s="35">
        <v>4</v>
      </c>
      <c r="K6" s="35">
        <v>3.5</v>
      </c>
      <c r="L6" s="35">
        <v>3</v>
      </c>
      <c r="M6" s="35">
        <v>4</v>
      </c>
      <c r="N6" s="35">
        <v>0</v>
      </c>
      <c r="O6" s="35">
        <v>4</v>
      </c>
      <c r="P6" s="35">
        <v>2</v>
      </c>
      <c r="Q6" s="9">
        <v>15</v>
      </c>
      <c r="R6" s="24">
        <f t="shared" si="0"/>
        <v>44.5</v>
      </c>
      <c r="S6" s="10">
        <f>R6/70</f>
        <v>0.63571428571428568</v>
      </c>
      <c r="T6" s="11" t="s">
        <v>95</v>
      </c>
    </row>
    <row r="7" spans="1:20" ht="15" customHeight="1" x14ac:dyDescent="0.25">
      <c r="A7" s="30" t="s">
        <v>217</v>
      </c>
      <c r="B7" s="30" t="s">
        <v>143</v>
      </c>
      <c r="C7" s="30" t="s">
        <v>218</v>
      </c>
      <c r="D7" s="18">
        <v>15</v>
      </c>
      <c r="E7" s="18" t="s">
        <v>211</v>
      </c>
      <c r="F7" s="7" t="s">
        <v>62</v>
      </c>
      <c r="G7" s="30" t="s">
        <v>118</v>
      </c>
      <c r="H7" s="18">
        <v>4</v>
      </c>
      <c r="I7" s="18">
        <v>7.5</v>
      </c>
      <c r="J7" s="18">
        <v>0</v>
      </c>
      <c r="K7" s="18">
        <v>5</v>
      </c>
      <c r="L7" s="18">
        <v>0</v>
      </c>
      <c r="M7" s="18">
        <v>2</v>
      </c>
      <c r="N7" s="18">
        <v>1</v>
      </c>
      <c r="O7" s="18">
        <v>5</v>
      </c>
      <c r="P7" s="18">
        <v>4</v>
      </c>
      <c r="Q7" s="9">
        <v>10</v>
      </c>
      <c r="R7" s="24">
        <f t="shared" si="0"/>
        <v>38.5</v>
      </c>
      <c r="S7" s="10">
        <f t="shared" ref="S5:S33" si="1">R7/70</f>
        <v>0.55000000000000004</v>
      </c>
      <c r="T7" s="11" t="s">
        <v>95</v>
      </c>
    </row>
    <row r="8" spans="1:20" ht="15" customHeight="1" x14ac:dyDescent="0.25">
      <c r="A8" s="30" t="s">
        <v>219</v>
      </c>
      <c r="B8" s="30" t="s">
        <v>220</v>
      </c>
      <c r="C8" s="30" t="s">
        <v>85</v>
      </c>
      <c r="D8" s="35">
        <v>9</v>
      </c>
      <c r="E8" s="36" t="s">
        <v>255</v>
      </c>
      <c r="F8" s="7" t="s">
        <v>62</v>
      </c>
      <c r="G8" s="30" t="s">
        <v>156</v>
      </c>
      <c r="H8" s="35">
        <v>2</v>
      </c>
      <c r="I8" s="35">
        <v>9</v>
      </c>
      <c r="J8" s="35">
        <v>2</v>
      </c>
      <c r="K8" s="35">
        <v>5</v>
      </c>
      <c r="L8" s="35">
        <v>3</v>
      </c>
      <c r="M8" s="35">
        <v>2</v>
      </c>
      <c r="N8" s="35">
        <v>0</v>
      </c>
      <c r="O8" s="35">
        <v>2</v>
      </c>
      <c r="P8" s="35">
        <v>3</v>
      </c>
      <c r="Q8" s="9">
        <v>10</v>
      </c>
      <c r="R8" s="24">
        <f t="shared" si="0"/>
        <v>38</v>
      </c>
      <c r="S8" s="10">
        <f t="shared" si="1"/>
        <v>0.54285714285714282</v>
      </c>
      <c r="T8" s="11" t="s">
        <v>95</v>
      </c>
    </row>
    <row r="9" spans="1:20" ht="15" customHeight="1" x14ac:dyDescent="0.25">
      <c r="A9" s="28" t="s">
        <v>221</v>
      </c>
      <c r="B9" s="28" t="s">
        <v>222</v>
      </c>
      <c r="C9" s="28" t="s">
        <v>184</v>
      </c>
      <c r="D9" s="18">
        <v>2</v>
      </c>
      <c r="E9" s="18" t="s">
        <v>255</v>
      </c>
      <c r="F9" s="12" t="s">
        <v>155</v>
      </c>
      <c r="G9" s="29" t="s">
        <v>156</v>
      </c>
      <c r="H9" s="18">
        <v>4</v>
      </c>
      <c r="I9" s="18">
        <v>7</v>
      </c>
      <c r="J9" s="18">
        <v>2</v>
      </c>
      <c r="K9" s="18">
        <v>5</v>
      </c>
      <c r="L9" s="18">
        <v>0</v>
      </c>
      <c r="M9" s="18">
        <v>4</v>
      </c>
      <c r="N9" s="18">
        <v>1</v>
      </c>
      <c r="O9" s="18">
        <v>1</v>
      </c>
      <c r="P9" s="18">
        <v>1</v>
      </c>
      <c r="Q9" s="9">
        <v>12</v>
      </c>
      <c r="R9" s="24">
        <f t="shared" si="0"/>
        <v>37</v>
      </c>
      <c r="S9" s="10">
        <f t="shared" si="1"/>
        <v>0.52857142857142858</v>
      </c>
      <c r="T9" s="11" t="s">
        <v>96</v>
      </c>
    </row>
    <row r="10" spans="1:20" ht="15" customHeight="1" x14ac:dyDescent="0.25">
      <c r="A10" s="30" t="s">
        <v>223</v>
      </c>
      <c r="B10" s="30" t="s">
        <v>224</v>
      </c>
      <c r="C10" s="30" t="s">
        <v>225</v>
      </c>
      <c r="D10" s="35">
        <v>8</v>
      </c>
      <c r="E10" s="36" t="s">
        <v>255</v>
      </c>
      <c r="F10" s="7" t="s">
        <v>62</v>
      </c>
      <c r="G10" s="30" t="s">
        <v>156</v>
      </c>
      <c r="H10" s="35">
        <v>3</v>
      </c>
      <c r="I10" s="35">
        <v>8</v>
      </c>
      <c r="J10" s="35">
        <v>0</v>
      </c>
      <c r="K10" s="35">
        <v>5</v>
      </c>
      <c r="L10" s="35">
        <v>0</v>
      </c>
      <c r="M10" s="35">
        <v>3</v>
      </c>
      <c r="N10" s="35">
        <v>0</v>
      </c>
      <c r="O10" s="35">
        <v>3</v>
      </c>
      <c r="P10" s="35">
        <v>3</v>
      </c>
      <c r="Q10" s="9">
        <v>10</v>
      </c>
      <c r="R10" s="24">
        <f t="shared" si="0"/>
        <v>35</v>
      </c>
      <c r="S10" s="10">
        <f t="shared" si="1"/>
        <v>0.5</v>
      </c>
      <c r="T10" s="11" t="s">
        <v>96</v>
      </c>
    </row>
    <row r="11" spans="1:20" ht="15" customHeight="1" x14ac:dyDescent="0.25">
      <c r="A11" s="30" t="s">
        <v>226</v>
      </c>
      <c r="B11" s="30" t="s">
        <v>227</v>
      </c>
      <c r="C11" s="30" t="s">
        <v>173</v>
      </c>
      <c r="D11" s="35">
        <v>5</v>
      </c>
      <c r="E11" s="36" t="s">
        <v>255</v>
      </c>
      <c r="F11" s="7" t="s">
        <v>62</v>
      </c>
      <c r="G11" s="30" t="s">
        <v>156</v>
      </c>
      <c r="H11" s="35">
        <v>2</v>
      </c>
      <c r="I11" s="35">
        <v>6.5</v>
      </c>
      <c r="J11" s="35">
        <v>4</v>
      </c>
      <c r="K11" s="35">
        <v>2.5</v>
      </c>
      <c r="L11" s="35">
        <v>1</v>
      </c>
      <c r="M11" s="35">
        <v>3</v>
      </c>
      <c r="N11" s="35">
        <v>0</v>
      </c>
      <c r="O11" s="35">
        <v>2</v>
      </c>
      <c r="P11" s="35">
        <v>1</v>
      </c>
      <c r="Q11" s="9">
        <v>12</v>
      </c>
      <c r="R11" s="24">
        <f t="shared" si="0"/>
        <v>34</v>
      </c>
      <c r="S11" s="10">
        <f t="shared" si="1"/>
        <v>0.48571428571428571</v>
      </c>
      <c r="T11" s="11" t="s">
        <v>96</v>
      </c>
    </row>
    <row r="12" spans="1:20" ht="15" customHeight="1" x14ac:dyDescent="0.25">
      <c r="A12" s="28" t="s">
        <v>228</v>
      </c>
      <c r="B12" s="28" t="s">
        <v>229</v>
      </c>
      <c r="C12" s="28" t="s">
        <v>40</v>
      </c>
      <c r="D12" s="18">
        <v>4</v>
      </c>
      <c r="E12" s="18" t="s">
        <v>255</v>
      </c>
      <c r="F12" s="12" t="s">
        <v>62</v>
      </c>
      <c r="G12" s="29" t="s">
        <v>156</v>
      </c>
      <c r="H12" s="18">
        <v>3</v>
      </c>
      <c r="I12" s="18">
        <v>8</v>
      </c>
      <c r="J12" s="18">
        <v>0</v>
      </c>
      <c r="K12" s="18">
        <v>2</v>
      </c>
      <c r="L12" s="18">
        <v>3</v>
      </c>
      <c r="M12" s="18">
        <v>3</v>
      </c>
      <c r="N12" s="18">
        <v>2</v>
      </c>
      <c r="O12" s="18">
        <v>0</v>
      </c>
      <c r="P12" s="18">
        <v>1</v>
      </c>
      <c r="Q12" s="9">
        <v>12</v>
      </c>
      <c r="R12" s="24">
        <f t="shared" si="0"/>
        <v>34</v>
      </c>
      <c r="S12" s="10">
        <f t="shared" si="1"/>
        <v>0.48571428571428571</v>
      </c>
      <c r="T12" s="11" t="s">
        <v>96</v>
      </c>
    </row>
    <row r="13" spans="1:20" ht="15" customHeight="1" x14ac:dyDescent="0.25">
      <c r="A13" s="20" t="s">
        <v>230</v>
      </c>
      <c r="B13" s="29" t="s">
        <v>231</v>
      </c>
      <c r="C13" s="29" t="s">
        <v>232</v>
      </c>
      <c r="D13" s="18">
        <v>3</v>
      </c>
      <c r="E13" s="18" t="s">
        <v>255</v>
      </c>
      <c r="F13" s="12" t="s">
        <v>62</v>
      </c>
      <c r="G13" s="28" t="s">
        <v>156</v>
      </c>
      <c r="H13" s="18">
        <v>3</v>
      </c>
      <c r="I13" s="18">
        <v>7</v>
      </c>
      <c r="J13" s="18">
        <v>4</v>
      </c>
      <c r="K13" s="18">
        <v>4</v>
      </c>
      <c r="L13" s="18">
        <v>0</v>
      </c>
      <c r="M13" s="18">
        <v>2</v>
      </c>
      <c r="N13" s="18">
        <v>1</v>
      </c>
      <c r="O13" s="18">
        <v>2</v>
      </c>
      <c r="P13" s="18">
        <v>2</v>
      </c>
      <c r="Q13" s="9">
        <v>8</v>
      </c>
      <c r="R13" s="24">
        <f t="shared" si="0"/>
        <v>33</v>
      </c>
      <c r="S13" s="10">
        <f t="shared" si="1"/>
        <v>0.47142857142857142</v>
      </c>
      <c r="T13" s="11" t="s">
        <v>96</v>
      </c>
    </row>
    <row r="14" spans="1:20" ht="15" customHeight="1" x14ac:dyDescent="0.25">
      <c r="A14" s="30" t="s">
        <v>233</v>
      </c>
      <c r="B14" s="30" t="s">
        <v>158</v>
      </c>
      <c r="C14" s="30" t="s">
        <v>234</v>
      </c>
      <c r="D14" s="35">
        <v>10</v>
      </c>
      <c r="E14" s="36" t="s">
        <v>211</v>
      </c>
      <c r="F14" s="7" t="s">
        <v>62</v>
      </c>
      <c r="G14" s="30" t="s">
        <v>118</v>
      </c>
      <c r="H14" s="35">
        <v>2.5</v>
      </c>
      <c r="I14" s="35">
        <v>6.5</v>
      </c>
      <c r="J14" s="35">
        <v>0</v>
      </c>
      <c r="K14" s="35">
        <v>5</v>
      </c>
      <c r="L14" s="35">
        <v>0</v>
      </c>
      <c r="M14" s="35">
        <v>1</v>
      </c>
      <c r="N14" s="35">
        <v>3</v>
      </c>
      <c r="O14" s="35">
        <v>1</v>
      </c>
      <c r="P14" s="35">
        <v>2</v>
      </c>
      <c r="Q14" s="9">
        <v>11</v>
      </c>
      <c r="R14" s="24">
        <f t="shared" si="0"/>
        <v>32</v>
      </c>
      <c r="S14" s="10">
        <f t="shared" si="1"/>
        <v>0.45714285714285713</v>
      </c>
      <c r="T14" s="11" t="s">
        <v>96</v>
      </c>
    </row>
    <row r="15" spans="1:20" ht="15" customHeight="1" x14ac:dyDescent="0.25">
      <c r="A15" s="30" t="s">
        <v>235</v>
      </c>
      <c r="B15" s="30" t="s">
        <v>236</v>
      </c>
      <c r="C15" s="30" t="s">
        <v>76</v>
      </c>
      <c r="D15" s="18">
        <v>19</v>
      </c>
      <c r="E15" s="18" t="s">
        <v>211</v>
      </c>
      <c r="F15" s="7" t="s">
        <v>62</v>
      </c>
      <c r="G15" s="30" t="s">
        <v>118</v>
      </c>
      <c r="H15" s="18">
        <v>3.5</v>
      </c>
      <c r="I15" s="18">
        <v>6.5</v>
      </c>
      <c r="J15" s="18">
        <v>0</v>
      </c>
      <c r="K15" s="18">
        <v>4</v>
      </c>
      <c r="L15" s="18">
        <v>0</v>
      </c>
      <c r="M15" s="18">
        <v>1</v>
      </c>
      <c r="N15" s="18">
        <v>0</v>
      </c>
      <c r="O15" s="18">
        <v>3</v>
      </c>
      <c r="P15" s="18">
        <v>2</v>
      </c>
      <c r="Q15" s="9">
        <v>11</v>
      </c>
      <c r="R15" s="24">
        <f t="shared" si="0"/>
        <v>31</v>
      </c>
      <c r="S15" s="10">
        <f t="shared" si="1"/>
        <v>0.44285714285714284</v>
      </c>
      <c r="T15" s="11" t="s">
        <v>96</v>
      </c>
    </row>
    <row r="16" spans="1:20" ht="15" customHeight="1" x14ac:dyDescent="0.25">
      <c r="A16" s="28" t="s">
        <v>237</v>
      </c>
      <c r="B16" s="28" t="s">
        <v>238</v>
      </c>
      <c r="C16" s="28" t="s">
        <v>76</v>
      </c>
      <c r="D16" s="18">
        <v>1</v>
      </c>
      <c r="E16" s="18" t="s">
        <v>215</v>
      </c>
      <c r="F16" s="12" t="s">
        <v>62</v>
      </c>
      <c r="G16" s="29" t="s">
        <v>156</v>
      </c>
      <c r="H16" s="18">
        <v>4</v>
      </c>
      <c r="I16" s="18">
        <v>7</v>
      </c>
      <c r="J16" s="18">
        <v>0</v>
      </c>
      <c r="K16" s="18">
        <v>3</v>
      </c>
      <c r="L16" s="18">
        <v>0</v>
      </c>
      <c r="M16" s="18">
        <v>4</v>
      </c>
      <c r="N16" s="18">
        <v>0</v>
      </c>
      <c r="O16" s="18">
        <v>0</v>
      </c>
      <c r="P16" s="18">
        <v>1</v>
      </c>
      <c r="Q16" s="9">
        <v>10</v>
      </c>
      <c r="R16" s="24">
        <f t="shared" si="0"/>
        <v>29</v>
      </c>
      <c r="S16" s="10">
        <f t="shared" si="1"/>
        <v>0.41428571428571431</v>
      </c>
      <c r="T16" s="11" t="s">
        <v>96</v>
      </c>
    </row>
    <row r="17" spans="1:20" ht="15" customHeight="1" x14ac:dyDescent="0.25">
      <c r="A17" s="30" t="s">
        <v>239</v>
      </c>
      <c r="B17" s="30" t="s">
        <v>240</v>
      </c>
      <c r="C17" s="30" t="s">
        <v>93</v>
      </c>
      <c r="D17" s="18">
        <v>18</v>
      </c>
      <c r="E17" s="18" t="s">
        <v>211</v>
      </c>
      <c r="F17" s="7" t="s">
        <v>62</v>
      </c>
      <c r="G17" s="30" t="s">
        <v>118</v>
      </c>
      <c r="H17" s="18">
        <v>4</v>
      </c>
      <c r="I17" s="18">
        <v>8</v>
      </c>
      <c r="J17" s="18">
        <v>2</v>
      </c>
      <c r="K17" s="18">
        <v>2</v>
      </c>
      <c r="L17" s="18">
        <v>0</v>
      </c>
      <c r="M17" s="18">
        <v>4</v>
      </c>
      <c r="N17" s="18">
        <v>3</v>
      </c>
      <c r="O17" s="18">
        <v>0</v>
      </c>
      <c r="P17" s="18">
        <v>2</v>
      </c>
      <c r="Q17" s="9">
        <v>3</v>
      </c>
      <c r="R17" s="24">
        <f t="shared" si="0"/>
        <v>28</v>
      </c>
      <c r="S17" s="10">
        <f t="shared" si="1"/>
        <v>0.4</v>
      </c>
      <c r="T17" s="11" t="s">
        <v>96</v>
      </c>
    </row>
    <row r="18" spans="1:20" ht="15" customHeight="1" x14ac:dyDescent="0.25">
      <c r="A18" s="30" t="s">
        <v>241</v>
      </c>
      <c r="B18" s="30" t="s">
        <v>189</v>
      </c>
      <c r="C18" s="30" t="s">
        <v>93</v>
      </c>
      <c r="D18" s="18">
        <v>12</v>
      </c>
      <c r="E18" s="18" t="s">
        <v>211</v>
      </c>
      <c r="F18" s="7" t="s">
        <v>62</v>
      </c>
      <c r="G18" s="30" t="s">
        <v>118</v>
      </c>
      <c r="H18" s="18">
        <v>3</v>
      </c>
      <c r="I18" s="18">
        <v>7.5</v>
      </c>
      <c r="J18" s="18">
        <v>0</v>
      </c>
      <c r="K18" s="18">
        <v>3</v>
      </c>
      <c r="L18" s="18">
        <v>0</v>
      </c>
      <c r="M18" s="18">
        <v>2</v>
      </c>
      <c r="N18" s="18">
        <v>2</v>
      </c>
      <c r="O18" s="18">
        <v>1</v>
      </c>
      <c r="P18" s="18">
        <v>0</v>
      </c>
      <c r="Q18" s="9">
        <v>8</v>
      </c>
      <c r="R18" s="24">
        <f t="shared" si="0"/>
        <v>26.5</v>
      </c>
      <c r="S18" s="10">
        <f t="shared" si="1"/>
        <v>0.37857142857142856</v>
      </c>
      <c r="T18" s="11" t="s">
        <v>96</v>
      </c>
    </row>
    <row r="19" spans="1:20" ht="15" customHeight="1" x14ac:dyDescent="0.25">
      <c r="A19" s="30" t="s">
        <v>242</v>
      </c>
      <c r="B19" s="30" t="s">
        <v>92</v>
      </c>
      <c r="C19" s="30" t="s">
        <v>243</v>
      </c>
      <c r="D19" s="35">
        <v>20</v>
      </c>
      <c r="E19" s="36" t="s">
        <v>211</v>
      </c>
      <c r="F19" s="7" t="s">
        <v>62</v>
      </c>
      <c r="G19" s="30" t="s">
        <v>118</v>
      </c>
      <c r="H19" s="35">
        <v>3</v>
      </c>
      <c r="I19" s="35">
        <v>5.5</v>
      </c>
      <c r="J19" s="35">
        <v>0</v>
      </c>
      <c r="K19" s="35">
        <v>1.5</v>
      </c>
      <c r="L19" s="35">
        <v>0</v>
      </c>
      <c r="M19" s="35">
        <v>2</v>
      </c>
      <c r="N19" s="35">
        <v>1</v>
      </c>
      <c r="O19" s="35">
        <v>3</v>
      </c>
      <c r="P19" s="35">
        <v>2</v>
      </c>
      <c r="Q19" s="9">
        <v>6</v>
      </c>
      <c r="R19" s="24">
        <f t="shared" si="0"/>
        <v>24</v>
      </c>
      <c r="S19" s="10">
        <f t="shared" si="1"/>
        <v>0.34285714285714286</v>
      </c>
      <c r="T19" s="11" t="s">
        <v>96</v>
      </c>
    </row>
    <row r="20" spans="1:20" ht="15" customHeight="1" x14ac:dyDescent="0.25">
      <c r="A20" s="30" t="s">
        <v>244</v>
      </c>
      <c r="B20" s="30" t="s">
        <v>132</v>
      </c>
      <c r="C20" s="30" t="s">
        <v>85</v>
      </c>
      <c r="D20" s="18">
        <v>17</v>
      </c>
      <c r="E20" s="19" t="s">
        <v>211</v>
      </c>
      <c r="F20" s="7" t="s">
        <v>62</v>
      </c>
      <c r="G20" s="30" t="s">
        <v>118</v>
      </c>
      <c r="H20" s="18">
        <v>3</v>
      </c>
      <c r="I20" s="18">
        <v>3.5</v>
      </c>
      <c r="J20" s="18">
        <v>0</v>
      </c>
      <c r="K20" s="18">
        <v>3.5</v>
      </c>
      <c r="L20" s="18">
        <v>0</v>
      </c>
      <c r="M20" s="18">
        <v>1</v>
      </c>
      <c r="N20" s="18">
        <v>1</v>
      </c>
      <c r="O20" s="18">
        <v>3</v>
      </c>
      <c r="P20" s="18">
        <v>3</v>
      </c>
      <c r="Q20" s="9">
        <v>6</v>
      </c>
      <c r="R20" s="24">
        <f t="shared" si="0"/>
        <v>24</v>
      </c>
      <c r="S20" s="10">
        <f t="shared" si="1"/>
        <v>0.34285714285714286</v>
      </c>
      <c r="T20" s="11" t="s">
        <v>96</v>
      </c>
    </row>
    <row r="21" spans="1:20" ht="15" customHeight="1" x14ac:dyDescent="0.25">
      <c r="A21" s="30" t="s">
        <v>245</v>
      </c>
      <c r="B21" s="30" t="s">
        <v>246</v>
      </c>
      <c r="C21" s="30" t="s">
        <v>247</v>
      </c>
      <c r="D21" s="35">
        <v>14</v>
      </c>
      <c r="E21" s="36" t="s">
        <v>211</v>
      </c>
      <c r="F21" s="7" t="s">
        <v>62</v>
      </c>
      <c r="G21" s="30" t="s">
        <v>118</v>
      </c>
      <c r="H21" s="35">
        <v>4</v>
      </c>
      <c r="I21" s="35">
        <v>7.5</v>
      </c>
      <c r="J21" s="35">
        <v>0</v>
      </c>
      <c r="K21" s="35">
        <v>4</v>
      </c>
      <c r="L21" s="35">
        <v>0</v>
      </c>
      <c r="M21" s="35">
        <v>0</v>
      </c>
      <c r="N21" s="35">
        <v>1</v>
      </c>
      <c r="O21" s="35">
        <v>0</v>
      </c>
      <c r="P21" s="35">
        <v>2</v>
      </c>
      <c r="Q21" s="9">
        <v>0</v>
      </c>
      <c r="R21" s="24">
        <f t="shared" si="0"/>
        <v>18.5</v>
      </c>
      <c r="S21" s="10">
        <f t="shared" si="1"/>
        <v>0.26428571428571429</v>
      </c>
      <c r="T21" s="11" t="s">
        <v>96</v>
      </c>
    </row>
    <row r="22" spans="1:20" ht="15" customHeight="1" x14ac:dyDescent="0.25">
      <c r="A22" s="30" t="s">
        <v>248</v>
      </c>
      <c r="B22" s="30" t="s">
        <v>249</v>
      </c>
      <c r="C22" s="30" t="s">
        <v>111</v>
      </c>
      <c r="D22" s="18">
        <v>16</v>
      </c>
      <c r="E22" s="18" t="s">
        <v>211</v>
      </c>
      <c r="F22" s="7" t="s">
        <v>62</v>
      </c>
      <c r="G22" s="30" t="s">
        <v>118</v>
      </c>
      <c r="H22" s="18">
        <v>4</v>
      </c>
      <c r="I22" s="18">
        <v>7.5</v>
      </c>
      <c r="J22" s="18">
        <v>0</v>
      </c>
      <c r="K22" s="18">
        <v>4</v>
      </c>
      <c r="L22" s="18">
        <v>0</v>
      </c>
      <c r="M22" s="18">
        <v>0</v>
      </c>
      <c r="N22" s="18">
        <v>0</v>
      </c>
      <c r="O22" s="18">
        <v>0</v>
      </c>
      <c r="P22" s="18">
        <v>2</v>
      </c>
      <c r="Q22" s="9">
        <v>0</v>
      </c>
      <c r="R22" s="24">
        <f t="shared" si="0"/>
        <v>17.5</v>
      </c>
      <c r="S22" s="10">
        <f t="shared" si="1"/>
        <v>0.25</v>
      </c>
      <c r="T22" s="11" t="s">
        <v>96</v>
      </c>
    </row>
    <row r="23" spans="1:20" ht="15" customHeight="1" x14ac:dyDescent="0.25">
      <c r="A23" s="30" t="s">
        <v>250</v>
      </c>
      <c r="B23" s="30" t="s">
        <v>251</v>
      </c>
      <c r="C23" s="30"/>
      <c r="D23" s="18">
        <v>13</v>
      </c>
      <c r="E23" s="18" t="s">
        <v>211</v>
      </c>
      <c r="F23" s="7" t="s">
        <v>62</v>
      </c>
      <c r="G23" s="30" t="s">
        <v>118</v>
      </c>
      <c r="H23" s="18">
        <v>2.5</v>
      </c>
      <c r="I23" s="18">
        <v>0</v>
      </c>
      <c r="J23" s="18">
        <v>0</v>
      </c>
      <c r="K23" s="18">
        <v>2</v>
      </c>
      <c r="L23" s="18">
        <v>0</v>
      </c>
      <c r="M23" s="18">
        <v>1</v>
      </c>
      <c r="N23" s="18">
        <v>0</v>
      </c>
      <c r="O23" s="18">
        <v>1</v>
      </c>
      <c r="P23" s="18">
        <v>2</v>
      </c>
      <c r="Q23" s="9">
        <v>5</v>
      </c>
      <c r="R23" s="24">
        <f t="shared" si="0"/>
        <v>13.5</v>
      </c>
      <c r="S23" s="10">
        <f t="shared" si="1"/>
        <v>0.19285714285714287</v>
      </c>
      <c r="T23" s="11" t="s">
        <v>96</v>
      </c>
    </row>
    <row r="24" spans="1:20" ht="15" customHeight="1" x14ac:dyDescent="0.25">
      <c r="A24" s="30" t="s">
        <v>252</v>
      </c>
      <c r="B24" s="30" t="s">
        <v>253</v>
      </c>
      <c r="C24" s="30" t="s">
        <v>254</v>
      </c>
      <c r="D24" s="18">
        <v>11</v>
      </c>
      <c r="E24" s="18" t="s">
        <v>211</v>
      </c>
      <c r="F24" s="7" t="s">
        <v>62</v>
      </c>
      <c r="G24" s="30" t="s">
        <v>118</v>
      </c>
      <c r="H24" s="18">
        <v>0</v>
      </c>
      <c r="I24" s="18">
        <v>0</v>
      </c>
      <c r="J24" s="18">
        <v>0</v>
      </c>
      <c r="K24" s="18">
        <v>3</v>
      </c>
      <c r="L24" s="18">
        <v>0</v>
      </c>
      <c r="M24" s="18">
        <v>2</v>
      </c>
      <c r="N24" s="18">
        <v>1</v>
      </c>
      <c r="O24" s="18">
        <v>4</v>
      </c>
      <c r="P24" s="18">
        <v>3</v>
      </c>
      <c r="Q24" s="9">
        <v>0</v>
      </c>
      <c r="R24" s="24">
        <f t="shared" si="0"/>
        <v>13</v>
      </c>
      <c r="S24" s="10">
        <f t="shared" si="1"/>
        <v>0.18571428571428572</v>
      </c>
      <c r="T24" s="11" t="s">
        <v>96</v>
      </c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9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9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9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9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9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9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9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9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9"/>
      <c r="R33" s="24">
        <f t="shared" si="0"/>
        <v>0</v>
      </c>
      <c r="S33" s="10">
        <f t="shared" si="1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5" sqref="T5:T6"/>
    </sheetView>
  </sheetViews>
  <sheetFormatPr defaultRowHeight="15" x14ac:dyDescent="0.25"/>
  <cols>
    <col min="1" max="1" width="12.140625" customWidth="1"/>
    <col min="2" max="2" width="11.85546875" customWidth="1"/>
    <col min="3" max="3" width="15.5703125" customWidth="1"/>
    <col min="4" max="4" width="7.7109375" customWidth="1"/>
    <col min="5" max="5" width="6.85546875" customWidth="1"/>
    <col min="6" max="6" width="21" customWidth="1"/>
    <col min="7" max="7" width="31.85546875" customWidth="1"/>
    <col min="8" max="8" width="8.28515625" customWidth="1"/>
    <col min="9" max="9" width="7.85546875" customWidth="1"/>
    <col min="10" max="10" width="7.28515625" customWidth="1"/>
    <col min="11" max="11" width="8" customWidth="1"/>
    <col min="12" max="12" width="7.140625" customWidth="1"/>
    <col min="13" max="13" width="7.42578125" customWidth="1"/>
    <col min="14" max="14" width="7.28515625" customWidth="1"/>
    <col min="15" max="15" width="6.7109375" customWidth="1"/>
    <col min="16" max="16" width="7.28515625" customWidth="1"/>
    <col min="20" max="20" width="12.85546875" bestFit="1" customWidth="1"/>
  </cols>
  <sheetData>
    <row r="1" spans="1:20" ht="23.2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6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5" customHeight="1" x14ac:dyDescent="0.25">
      <c r="A4" s="5" t="s">
        <v>256</v>
      </c>
      <c r="B4" s="5" t="s">
        <v>257</v>
      </c>
      <c r="C4" s="5" t="s">
        <v>232</v>
      </c>
      <c r="D4" s="12">
        <v>7</v>
      </c>
      <c r="E4" s="12" t="s">
        <v>258</v>
      </c>
      <c r="F4" s="12" t="s">
        <v>259</v>
      </c>
      <c r="G4" s="13" t="s">
        <v>156</v>
      </c>
      <c r="H4" s="14">
        <v>1</v>
      </c>
      <c r="I4" s="14">
        <v>9</v>
      </c>
      <c r="J4" s="14">
        <v>1</v>
      </c>
      <c r="K4" s="14">
        <v>2</v>
      </c>
      <c r="L4" s="14">
        <v>3</v>
      </c>
      <c r="M4" s="14">
        <v>1</v>
      </c>
      <c r="N4" s="14">
        <v>4</v>
      </c>
      <c r="O4" s="14">
        <v>4</v>
      </c>
      <c r="P4" s="14">
        <v>3</v>
      </c>
      <c r="Q4" s="14">
        <v>15</v>
      </c>
      <c r="R4" s="24">
        <f>SUM(H4:Q4)</f>
        <v>43</v>
      </c>
      <c r="S4" s="10">
        <f>R4/56</f>
        <v>0.7678571428571429</v>
      </c>
      <c r="T4" s="11" t="s">
        <v>94</v>
      </c>
    </row>
    <row r="5" spans="1:20" ht="15" customHeight="1" x14ac:dyDescent="0.25">
      <c r="A5" s="4" t="s">
        <v>260</v>
      </c>
      <c r="B5" s="4" t="s">
        <v>261</v>
      </c>
      <c r="C5" s="4" t="s">
        <v>31</v>
      </c>
      <c r="D5" s="6">
        <v>5</v>
      </c>
      <c r="E5" s="7" t="s">
        <v>258</v>
      </c>
      <c r="F5" s="7" t="s">
        <v>259</v>
      </c>
      <c r="G5" s="4" t="s">
        <v>156</v>
      </c>
      <c r="H5" s="8">
        <v>1</v>
      </c>
      <c r="I5" s="8">
        <v>6</v>
      </c>
      <c r="J5" s="8">
        <v>2</v>
      </c>
      <c r="K5" s="8">
        <v>0</v>
      </c>
      <c r="L5" s="8">
        <v>3</v>
      </c>
      <c r="M5" s="8">
        <v>1</v>
      </c>
      <c r="N5" s="8">
        <v>3</v>
      </c>
      <c r="O5" s="8">
        <v>4</v>
      </c>
      <c r="P5" s="8">
        <v>0</v>
      </c>
      <c r="Q5" s="8">
        <v>15</v>
      </c>
      <c r="R5" s="24">
        <f>SUM(H5:Q5)</f>
        <v>35</v>
      </c>
      <c r="S5" s="10">
        <f>R5/56</f>
        <v>0.625</v>
      </c>
      <c r="T5" s="11" t="s">
        <v>95</v>
      </c>
    </row>
    <row r="6" spans="1:20" ht="15" customHeight="1" x14ac:dyDescent="0.25">
      <c r="A6" s="4" t="s">
        <v>262</v>
      </c>
      <c r="B6" s="4" t="s">
        <v>103</v>
      </c>
      <c r="C6" s="4" t="s">
        <v>263</v>
      </c>
      <c r="D6" s="6">
        <v>10</v>
      </c>
      <c r="E6" s="7" t="s">
        <v>258</v>
      </c>
      <c r="F6" s="7" t="s">
        <v>259</v>
      </c>
      <c r="G6" s="4" t="s">
        <v>156</v>
      </c>
      <c r="H6" s="8">
        <v>0</v>
      </c>
      <c r="I6" s="8">
        <v>5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8">
        <v>3</v>
      </c>
      <c r="P6" s="8">
        <v>3</v>
      </c>
      <c r="Q6" s="8">
        <v>15</v>
      </c>
      <c r="R6" s="24">
        <f>SUM(H6:Q6)</f>
        <v>28</v>
      </c>
      <c r="S6" s="10">
        <f>R6/56</f>
        <v>0.5</v>
      </c>
      <c r="T6" s="11" t="s">
        <v>95</v>
      </c>
    </row>
    <row r="7" spans="1:20" ht="15" customHeight="1" x14ac:dyDescent="0.25">
      <c r="A7" s="4" t="s">
        <v>277</v>
      </c>
      <c r="B7" s="4" t="s">
        <v>278</v>
      </c>
      <c r="C7" s="4" t="s">
        <v>279</v>
      </c>
      <c r="D7" s="6">
        <v>6</v>
      </c>
      <c r="E7" s="7" t="s">
        <v>267</v>
      </c>
      <c r="F7" s="7" t="s">
        <v>62</v>
      </c>
      <c r="G7" s="4" t="s">
        <v>168</v>
      </c>
      <c r="H7" s="8">
        <v>0</v>
      </c>
      <c r="I7" s="8">
        <v>3</v>
      </c>
      <c r="J7" s="8">
        <v>1</v>
      </c>
      <c r="K7" s="8">
        <v>1</v>
      </c>
      <c r="L7" s="8">
        <v>0</v>
      </c>
      <c r="M7" s="8">
        <v>0</v>
      </c>
      <c r="N7" s="8">
        <v>4</v>
      </c>
      <c r="O7" s="8">
        <v>0</v>
      </c>
      <c r="P7" s="8">
        <v>0</v>
      </c>
      <c r="Q7" s="8">
        <v>8</v>
      </c>
      <c r="R7" s="24">
        <f>SUM(H7:Q7)</f>
        <v>17</v>
      </c>
      <c r="S7" s="10">
        <f>R7/56</f>
        <v>0.30357142857142855</v>
      </c>
      <c r="T7" s="11" t="s">
        <v>96</v>
      </c>
    </row>
    <row r="8" spans="1:20" ht="15" customHeight="1" x14ac:dyDescent="0.25">
      <c r="A8" s="5" t="s">
        <v>264</v>
      </c>
      <c r="B8" s="5" t="s">
        <v>265</v>
      </c>
      <c r="C8" s="5" t="s">
        <v>266</v>
      </c>
      <c r="D8" s="12">
        <v>8</v>
      </c>
      <c r="E8" s="12" t="s">
        <v>267</v>
      </c>
      <c r="F8" s="12" t="s">
        <v>62</v>
      </c>
      <c r="G8" s="13" t="s">
        <v>168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14">
        <v>1</v>
      </c>
      <c r="Q8" s="14">
        <v>12</v>
      </c>
      <c r="R8" s="24">
        <f>SUM(H8:Q8)</f>
        <v>14</v>
      </c>
      <c r="S8" s="10">
        <f>R8/56</f>
        <v>0.25</v>
      </c>
      <c r="T8" s="11" t="s">
        <v>96</v>
      </c>
    </row>
    <row r="9" spans="1:20" ht="15" customHeight="1" x14ac:dyDescent="0.25">
      <c r="A9" s="5" t="s">
        <v>268</v>
      </c>
      <c r="B9" s="5" t="s">
        <v>269</v>
      </c>
      <c r="C9" s="5" t="s">
        <v>40</v>
      </c>
      <c r="D9" s="12">
        <v>12</v>
      </c>
      <c r="E9" s="12" t="s">
        <v>258</v>
      </c>
      <c r="F9" s="12" t="s">
        <v>259</v>
      </c>
      <c r="G9" s="13" t="s">
        <v>156</v>
      </c>
      <c r="H9" s="14">
        <v>0</v>
      </c>
      <c r="I9" s="14">
        <v>2</v>
      </c>
      <c r="J9" s="14">
        <v>0</v>
      </c>
      <c r="K9" s="14">
        <v>0</v>
      </c>
      <c r="L9" s="14">
        <v>0</v>
      </c>
      <c r="M9" s="14">
        <v>1</v>
      </c>
      <c r="N9" s="14">
        <v>5</v>
      </c>
      <c r="O9" s="14">
        <v>2</v>
      </c>
      <c r="P9" s="14">
        <v>0</v>
      </c>
      <c r="Q9" s="14">
        <v>3</v>
      </c>
      <c r="R9" s="24">
        <f>SUM(H9:Q9)</f>
        <v>13</v>
      </c>
      <c r="S9" s="10">
        <f>R9/56</f>
        <v>0.23214285714285715</v>
      </c>
      <c r="T9" s="11" t="s">
        <v>96</v>
      </c>
    </row>
    <row r="10" spans="1:20" ht="15" customHeight="1" x14ac:dyDescent="0.25">
      <c r="A10" s="4" t="s">
        <v>270</v>
      </c>
      <c r="B10" s="4" t="s">
        <v>271</v>
      </c>
      <c r="C10" s="4" t="s">
        <v>272</v>
      </c>
      <c r="D10" s="6">
        <v>1</v>
      </c>
      <c r="E10" s="7" t="s">
        <v>267</v>
      </c>
      <c r="F10" s="7" t="s">
        <v>62</v>
      </c>
      <c r="G10" s="4" t="s">
        <v>168</v>
      </c>
      <c r="H10" s="8">
        <v>0</v>
      </c>
      <c r="I10" s="8">
        <v>0</v>
      </c>
      <c r="J10" s="8">
        <v>1</v>
      </c>
      <c r="K10" s="8">
        <v>3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6</v>
      </c>
      <c r="R10" s="24">
        <f>SUM(H10:Q10)</f>
        <v>11</v>
      </c>
      <c r="S10" s="10">
        <f>R10/56</f>
        <v>0.19642857142857142</v>
      </c>
      <c r="T10" s="11" t="s">
        <v>96</v>
      </c>
    </row>
    <row r="11" spans="1:20" ht="15" customHeight="1" x14ac:dyDescent="0.25">
      <c r="A11" s="4" t="s">
        <v>273</v>
      </c>
      <c r="B11" s="4" t="s">
        <v>274</v>
      </c>
      <c r="C11" s="4" t="s">
        <v>275</v>
      </c>
      <c r="D11" s="6">
        <v>4</v>
      </c>
      <c r="E11" s="7" t="s">
        <v>267</v>
      </c>
      <c r="F11" s="7" t="s">
        <v>62</v>
      </c>
      <c r="G11" s="4" t="s">
        <v>168</v>
      </c>
      <c r="H11" s="8">
        <v>0</v>
      </c>
      <c r="I11" s="8">
        <v>0</v>
      </c>
      <c r="J11" s="8">
        <v>0</v>
      </c>
      <c r="K11" s="8">
        <v>3</v>
      </c>
      <c r="L11" s="8">
        <v>0</v>
      </c>
      <c r="M11" s="8">
        <v>0</v>
      </c>
      <c r="N11" s="8">
        <v>0</v>
      </c>
      <c r="O11" s="8">
        <v>1</v>
      </c>
      <c r="P11" s="8">
        <v>0</v>
      </c>
      <c r="Q11" s="8">
        <v>6</v>
      </c>
      <c r="R11" s="24">
        <f>SUM(H11:Q11)</f>
        <v>10</v>
      </c>
      <c r="S11" s="10">
        <f>R11/56</f>
        <v>0.17857142857142858</v>
      </c>
      <c r="T11" s="11" t="s">
        <v>96</v>
      </c>
    </row>
    <row r="12" spans="1:20" ht="15" customHeight="1" x14ac:dyDescent="0.25">
      <c r="A12" s="5" t="s">
        <v>276</v>
      </c>
      <c r="B12" s="5" t="s">
        <v>120</v>
      </c>
      <c r="C12" s="5" t="s">
        <v>85</v>
      </c>
      <c r="D12" s="12">
        <v>11</v>
      </c>
      <c r="E12" s="12" t="s">
        <v>267</v>
      </c>
      <c r="F12" s="12" t="s">
        <v>62</v>
      </c>
      <c r="G12" s="13" t="s">
        <v>168</v>
      </c>
      <c r="H12" s="14">
        <v>0</v>
      </c>
      <c r="I12" s="14">
        <v>1</v>
      </c>
      <c r="J12" s="14">
        <v>1</v>
      </c>
      <c r="K12" s="14">
        <v>1</v>
      </c>
      <c r="L12" s="14">
        <v>1</v>
      </c>
      <c r="M12" s="14">
        <v>0</v>
      </c>
      <c r="N12" s="14">
        <v>5</v>
      </c>
      <c r="O12" s="14">
        <v>0</v>
      </c>
      <c r="P12" s="14">
        <v>0</v>
      </c>
      <c r="Q12" s="14">
        <v>0</v>
      </c>
      <c r="R12" s="24">
        <f>SUM(H12:Q12)</f>
        <v>9</v>
      </c>
      <c r="S12" s="10">
        <f>R12/56</f>
        <v>0.16071428571428573</v>
      </c>
      <c r="T12" s="11" t="s">
        <v>96</v>
      </c>
    </row>
    <row r="13" spans="1:20" ht="15" customHeight="1" x14ac:dyDescent="0.25">
      <c r="A13" s="5" t="s">
        <v>280</v>
      </c>
      <c r="B13" s="5" t="s">
        <v>281</v>
      </c>
      <c r="C13" s="5" t="s">
        <v>282</v>
      </c>
      <c r="D13" s="12">
        <v>9</v>
      </c>
      <c r="E13" s="12" t="s">
        <v>258</v>
      </c>
      <c r="F13" s="12" t="s">
        <v>259</v>
      </c>
      <c r="G13" s="13" t="s">
        <v>156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3</v>
      </c>
      <c r="P13" s="14">
        <v>0</v>
      </c>
      <c r="Q13" s="14">
        <v>5</v>
      </c>
      <c r="R13" s="24">
        <f>SUM(H13:Q13)</f>
        <v>8</v>
      </c>
      <c r="S13" s="10">
        <f>R13/56</f>
        <v>0.14285714285714285</v>
      </c>
      <c r="T13" s="11" t="s">
        <v>96</v>
      </c>
    </row>
    <row r="14" spans="1:20" ht="15" customHeight="1" x14ac:dyDescent="0.25">
      <c r="A14" s="5" t="s">
        <v>283</v>
      </c>
      <c r="B14" s="5" t="s">
        <v>284</v>
      </c>
      <c r="C14" s="5" t="s">
        <v>85</v>
      </c>
      <c r="D14" s="12">
        <v>3</v>
      </c>
      <c r="E14" s="12" t="s">
        <v>267</v>
      </c>
      <c r="F14" s="12" t="s">
        <v>62</v>
      </c>
      <c r="G14" s="13" t="s">
        <v>168</v>
      </c>
      <c r="H14" s="14">
        <v>0</v>
      </c>
      <c r="I14" s="14">
        <v>0</v>
      </c>
      <c r="J14" s="14">
        <v>1</v>
      </c>
      <c r="K14" s="14">
        <v>3</v>
      </c>
      <c r="L14" s="14">
        <v>0</v>
      </c>
      <c r="M14" s="14">
        <v>0</v>
      </c>
      <c r="N14" s="14">
        <v>3</v>
      </c>
      <c r="O14" s="14">
        <v>0</v>
      </c>
      <c r="P14" s="14">
        <v>0</v>
      </c>
      <c r="Q14" s="14">
        <v>0</v>
      </c>
      <c r="R14" s="24">
        <f>SUM(H14:Q14)</f>
        <v>7</v>
      </c>
      <c r="S14" s="10">
        <f>R14/56</f>
        <v>0.125</v>
      </c>
      <c r="T14" s="11" t="s">
        <v>96</v>
      </c>
    </row>
    <row r="15" spans="1:20" ht="15" customHeight="1" x14ac:dyDescent="0.25">
      <c r="A15" s="4" t="s">
        <v>285</v>
      </c>
      <c r="B15" s="4" t="s">
        <v>286</v>
      </c>
      <c r="C15" s="4" t="s">
        <v>85</v>
      </c>
      <c r="D15" s="6">
        <v>2</v>
      </c>
      <c r="E15" s="7" t="s">
        <v>258</v>
      </c>
      <c r="F15" s="7" t="s">
        <v>259</v>
      </c>
      <c r="G15" s="4" t="s">
        <v>156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24">
        <f>SUM(H15:Q15)</f>
        <v>1</v>
      </c>
      <c r="S15" s="10">
        <f>R15/56</f>
        <v>1.7857142857142856E-2</v>
      </c>
      <c r="T15" s="11" t="s">
        <v>96</v>
      </c>
    </row>
    <row r="16" spans="1:20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4">
        <f t="shared" ref="R4:R33" si="0">SUM(H16:Q16)</f>
        <v>0</v>
      </c>
      <c r="S16" s="10">
        <f t="shared" ref="S5:S33" si="1">R16/56</f>
        <v>0</v>
      </c>
      <c r="T16" s="11"/>
    </row>
    <row r="17" spans="1:20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4">
        <f t="shared" si="0"/>
        <v>0</v>
      </c>
      <c r="S17" s="10">
        <f t="shared" si="1"/>
        <v>0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si="0"/>
        <v>0</v>
      </c>
      <c r="S18" s="10">
        <f t="shared" si="1"/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0"/>
        <v>0</v>
      </c>
      <c r="S19" s="10">
        <f t="shared" si="1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0"/>
        <v>0</v>
      </c>
      <c r="S20" s="10">
        <f t="shared" si="1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0"/>
        <v>0</v>
      </c>
      <c r="S21" s="10">
        <f t="shared" si="1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0"/>
        <v>0</v>
      </c>
      <c r="S22" s="10">
        <f t="shared" si="1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0"/>
        <v>0</v>
      </c>
      <c r="S23" s="10">
        <f t="shared" si="1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0"/>
        <v>0</v>
      </c>
      <c r="S33" s="10">
        <f t="shared" si="1"/>
        <v>0</v>
      </c>
      <c r="T33" s="11"/>
    </row>
  </sheetData>
  <sortState ref="A4:S15">
    <sortCondition descending="1" ref="S4:S15"/>
  </sortState>
  <mergeCells count="2">
    <mergeCell ref="A1:T1"/>
    <mergeCell ref="A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A4" sqref="A4:A11"/>
    </sheetView>
  </sheetViews>
  <sheetFormatPr defaultRowHeight="15" x14ac:dyDescent="0.25"/>
  <cols>
    <col min="1" max="1" width="14" customWidth="1"/>
    <col min="2" max="2" width="12.28515625" customWidth="1"/>
    <col min="3" max="3" width="16.42578125" customWidth="1"/>
    <col min="4" max="4" width="8.140625" customWidth="1"/>
    <col min="5" max="5" width="6.85546875" customWidth="1"/>
    <col min="6" max="6" width="21.28515625" customWidth="1"/>
    <col min="7" max="7" width="32.42578125" customWidth="1"/>
    <col min="8" max="9" width="8" customWidth="1"/>
    <col min="10" max="10" width="7.85546875" customWidth="1"/>
    <col min="11" max="11" width="7.7109375" customWidth="1"/>
    <col min="12" max="12" width="7.5703125" customWidth="1"/>
    <col min="13" max="13" width="8" customWidth="1"/>
    <col min="14" max="14" width="7.28515625" customWidth="1"/>
    <col min="15" max="15" width="8.140625" customWidth="1"/>
    <col min="16" max="16" width="7.85546875" customWidth="1"/>
    <col min="19" max="19" width="12.85546875" bestFit="1" customWidth="1"/>
  </cols>
  <sheetData>
    <row r="1" spans="1:19" ht="23.2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17</v>
      </c>
      <c r="R2" s="2" t="s">
        <v>18</v>
      </c>
      <c r="S2" s="3" t="s">
        <v>19</v>
      </c>
    </row>
    <row r="3" spans="1:19" ht="15.75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5" customHeight="1" x14ac:dyDescent="0.25">
      <c r="A4" s="28" t="s">
        <v>287</v>
      </c>
      <c r="B4" s="28" t="s">
        <v>132</v>
      </c>
      <c r="C4" s="28" t="s">
        <v>99</v>
      </c>
      <c r="D4" s="18">
        <v>8</v>
      </c>
      <c r="E4" s="18">
        <v>10</v>
      </c>
      <c r="F4" s="39" t="s">
        <v>122</v>
      </c>
      <c r="G4" s="4" t="s">
        <v>123</v>
      </c>
      <c r="H4" s="21">
        <v>7</v>
      </c>
      <c r="I4" s="21">
        <v>4</v>
      </c>
      <c r="J4" s="21">
        <v>5</v>
      </c>
      <c r="K4" s="21">
        <v>1</v>
      </c>
      <c r="L4" s="21">
        <v>8</v>
      </c>
      <c r="M4" s="21">
        <v>3</v>
      </c>
      <c r="N4" s="21">
        <v>1</v>
      </c>
      <c r="O4" s="21">
        <v>2</v>
      </c>
      <c r="P4" s="21">
        <v>11</v>
      </c>
      <c r="Q4" s="24">
        <f t="shared" ref="Q4:Q33" si="0">SUM(H4:P4)</f>
        <v>42</v>
      </c>
      <c r="R4" s="10">
        <f>Q4/68</f>
        <v>0.61764705882352944</v>
      </c>
      <c r="S4" s="11" t="s">
        <v>94</v>
      </c>
    </row>
    <row r="5" spans="1:19" ht="15" customHeight="1" x14ac:dyDescent="0.25">
      <c r="A5" s="28" t="s">
        <v>288</v>
      </c>
      <c r="B5" s="28" t="s">
        <v>132</v>
      </c>
      <c r="C5" s="28" t="s">
        <v>121</v>
      </c>
      <c r="D5" s="18">
        <v>4</v>
      </c>
      <c r="E5" s="18">
        <v>10</v>
      </c>
      <c r="F5" s="7" t="s">
        <v>122</v>
      </c>
      <c r="G5" s="4" t="s">
        <v>123</v>
      </c>
      <c r="H5" s="21">
        <v>5</v>
      </c>
      <c r="I5" s="21">
        <v>3</v>
      </c>
      <c r="J5" s="21">
        <v>3</v>
      </c>
      <c r="K5" s="21">
        <v>1</v>
      </c>
      <c r="L5" s="21">
        <v>8</v>
      </c>
      <c r="M5" s="21">
        <v>3</v>
      </c>
      <c r="N5" s="21">
        <v>1</v>
      </c>
      <c r="O5" s="21">
        <v>2</v>
      </c>
      <c r="P5" s="21">
        <v>14</v>
      </c>
      <c r="Q5" s="24">
        <f t="shared" si="0"/>
        <v>40</v>
      </c>
      <c r="R5" s="10">
        <f t="shared" ref="R5:R33" si="1">Q5/68</f>
        <v>0.58823529411764708</v>
      </c>
      <c r="S5" s="11" t="s">
        <v>95</v>
      </c>
    </row>
    <row r="6" spans="1:19" ht="15" customHeight="1" x14ac:dyDescent="0.25">
      <c r="A6" s="28" t="s">
        <v>289</v>
      </c>
      <c r="B6" s="28" t="s">
        <v>290</v>
      </c>
      <c r="C6" s="28" t="s">
        <v>148</v>
      </c>
      <c r="D6" s="18">
        <v>5</v>
      </c>
      <c r="E6" s="18">
        <v>10</v>
      </c>
      <c r="F6" s="7" t="s">
        <v>122</v>
      </c>
      <c r="G6" s="4" t="s">
        <v>123</v>
      </c>
      <c r="H6" s="21">
        <v>5</v>
      </c>
      <c r="I6" s="21">
        <v>2</v>
      </c>
      <c r="J6" s="21">
        <v>0</v>
      </c>
      <c r="K6" s="21">
        <v>0</v>
      </c>
      <c r="L6" s="21">
        <v>8</v>
      </c>
      <c r="M6" s="21">
        <v>0</v>
      </c>
      <c r="N6" s="21">
        <v>0</v>
      </c>
      <c r="O6" s="21">
        <v>1</v>
      </c>
      <c r="P6" s="21">
        <v>13</v>
      </c>
      <c r="Q6" s="24">
        <f t="shared" si="0"/>
        <v>29</v>
      </c>
      <c r="R6" s="10">
        <f t="shared" si="1"/>
        <v>0.4264705882352941</v>
      </c>
      <c r="S6" s="11" t="s">
        <v>96</v>
      </c>
    </row>
    <row r="7" spans="1:19" ht="15" customHeight="1" x14ac:dyDescent="0.25">
      <c r="A7" s="28" t="s">
        <v>291</v>
      </c>
      <c r="B7" s="28" t="s">
        <v>170</v>
      </c>
      <c r="C7" s="28" t="s">
        <v>61</v>
      </c>
      <c r="D7" s="18">
        <v>2</v>
      </c>
      <c r="E7" s="18">
        <v>10</v>
      </c>
      <c r="F7" s="7" t="s">
        <v>122</v>
      </c>
      <c r="G7" s="4" t="s">
        <v>123</v>
      </c>
      <c r="H7" s="21">
        <v>0</v>
      </c>
      <c r="I7" s="21">
        <v>2</v>
      </c>
      <c r="J7" s="21">
        <v>0</v>
      </c>
      <c r="K7" s="21">
        <v>0</v>
      </c>
      <c r="L7" s="21">
        <v>8</v>
      </c>
      <c r="M7" s="21">
        <v>0</v>
      </c>
      <c r="N7" s="21">
        <v>0</v>
      </c>
      <c r="O7" s="21">
        <v>2</v>
      </c>
      <c r="P7" s="21">
        <v>7</v>
      </c>
      <c r="Q7" s="24">
        <f t="shared" si="0"/>
        <v>19</v>
      </c>
      <c r="R7" s="10">
        <f t="shared" si="1"/>
        <v>0.27941176470588236</v>
      </c>
      <c r="S7" s="11" t="s">
        <v>96</v>
      </c>
    </row>
    <row r="8" spans="1:19" ht="15" customHeight="1" x14ac:dyDescent="0.25">
      <c r="A8" s="30" t="s">
        <v>292</v>
      </c>
      <c r="B8" s="30" t="s">
        <v>135</v>
      </c>
      <c r="C8" s="30" t="s">
        <v>148</v>
      </c>
      <c r="D8" s="35">
        <v>7</v>
      </c>
      <c r="E8" s="36">
        <v>10</v>
      </c>
      <c r="F8" s="7" t="s">
        <v>122</v>
      </c>
      <c r="G8" s="4" t="s">
        <v>123</v>
      </c>
      <c r="H8" s="38">
        <v>0</v>
      </c>
      <c r="I8" s="38">
        <v>2</v>
      </c>
      <c r="J8" s="38">
        <v>0</v>
      </c>
      <c r="K8" s="38">
        <v>0</v>
      </c>
      <c r="L8" s="38">
        <v>6</v>
      </c>
      <c r="M8" s="38">
        <v>0</v>
      </c>
      <c r="N8" s="38">
        <v>0</v>
      </c>
      <c r="O8" s="38">
        <v>2</v>
      </c>
      <c r="P8" s="38">
        <v>8</v>
      </c>
      <c r="Q8" s="24">
        <f t="shared" si="0"/>
        <v>18</v>
      </c>
      <c r="R8" s="10">
        <f t="shared" si="1"/>
        <v>0.26470588235294118</v>
      </c>
      <c r="S8" s="11" t="s">
        <v>96</v>
      </c>
    </row>
    <row r="9" spans="1:19" ht="15" customHeight="1" x14ac:dyDescent="0.25">
      <c r="A9" s="30" t="s">
        <v>293</v>
      </c>
      <c r="B9" s="30" t="s">
        <v>294</v>
      </c>
      <c r="C9" s="30" t="s">
        <v>295</v>
      </c>
      <c r="D9" s="35">
        <v>3</v>
      </c>
      <c r="E9" s="36">
        <v>10</v>
      </c>
      <c r="F9" s="7" t="s">
        <v>122</v>
      </c>
      <c r="G9" s="4" t="s">
        <v>123</v>
      </c>
      <c r="H9" s="38">
        <v>0</v>
      </c>
      <c r="I9" s="38">
        <v>1</v>
      </c>
      <c r="J9" s="38">
        <v>0</v>
      </c>
      <c r="K9" s="38">
        <v>0</v>
      </c>
      <c r="L9" s="38">
        <v>8</v>
      </c>
      <c r="M9" s="38">
        <v>0</v>
      </c>
      <c r="N9" s="38">
        <v>0</v>
      </c>
      <c r="O9" s="38">
        <v>3</v>
      </c>
      <c r="P9" s="38">
        <v>5</v>
      </c>
      <c r="Q9" s="24">
        <f t="shared" si="0"/>
        <v>17</v>
      </c>
      <c r="R9" s="10">
        <f t="shared" si="1"/>
        <v>0.25</v>
      </c>
      <c r="S9" s="11" t="s">
        <v>96</v>
      </c>
    </row>
    <row r="10" spans="1:19" ht="15" customHeight="1" x14ac:dyDescent="0.25">
      <c r="A10" s="20" t="s">
        <v>296</v>
      </c>
      <c r="B10" s="29" t="s">
        <v>297</v>
      </c>
      <c r="C10" s="29" t="s">
        <v>298</v>
      </c>
      <c r="D10" s="18">
        <v>1</v>
      </c>
      <c r="E10" s="18">
        <v>10</v>
      </c>
      <c r="F10" s="7" t="s">
        <v>122</v>
      </c>
      <c r="G10" s="4" t="s">
        <v>123</v>
      </c>
      <c r="H10" s="32">
        <v>6</v>
      </c>
      <c r="I10" s="32">
        <v>2</v>
      </c>
      <c r="J10" s="32">
        <v>0</v>
      </c>
      <c r="K10" s="32">
        <v>0</v>
      </c>
      <c r="L10" s="32">
        <v>8</v>
      </c>
      <c r="M10" s="32">
        <v>0</v>
      </c>
      <c r="N10" s="32">
        <v>0</v>
      </c>
      <c r="O10" s="32">
        <v>0</v>
      </c>
      <c r="P10" s="32">
        <v>0</v>
      </c>
      <c r="Q10" s="24">
        <f t="shared" si="0"/>
        <v>16</v>
      </c>
      <c r="R10" s="10">
        <f t="shared" si="1"/>
        <v>0.23529411764705882</v>
      </c>
      <c r="S10" s="11" t="s">
        <v>96</v>
      </c>
    </row>
    <row r="11" spans="1:19" ht="15" customHeight="1" x14ac:dyDescent="0.25">
      <c r="A11" s="30" t="s">
        <v>299</v>
      </c>
      <c r="B11" s="30" t="s">
        <v>120</v>
      </c>
      <c r="C11" s="30" t="s">
        <v>300</v>
      </c>
      <c r="D11" s="35">
        <v>6</v>
      </c>
      <c r="E11" s="36">
        <v>10</v>
      </c>
      <c r="F11" s="7" t="s">
        <v>122</v>
      </c>
      <c r="G11" s="4" t="s">
        <v>123</v>
      </c>
      <c r="H11" s="38">
        <v>0</v>
      </c>
      <c r="I11" s="38">
        <v>2</v>
      </c>
      <c r="J11" s="38">
        <v>1</v>
      </c>
      <c r="K11" s="38">
        <v>1</v>
      </c>
      <c r="L11" s="38">
        <v>8</v>
      </c>
      <c r="M11" s="38">
        <v>0</v>
      </c>
      <c r="N11" s="38">
        <v>0</v>
      </c>
      <c r="O11" s="38">
        <v>0</v>
      </c>
      <c r="P11" s="38">
        <v>0</v>
      </c>
      <c r="Q11" s="24">
        <f t="shared" si="0"/>
        <v>12</v>
      </c>
      <c r="R11" s="10">
        <f t="shared" si="1"/>
        <v>0.17647058823529413</v>
      </c>
      <c r="S11" s="11" t="s">
        <v>96</v>
      </c>
    </row>
    <row r="12" spans="1:19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24">
        <f t="shared" si="0"/>
        <v>0</v>
      </c>
      <c r="R12" s="10">
        <f t="shared" si="1"/>
        <v>0</v>
      </c>
      <c r="S12" s="11"/>
    </row>
    <row r="13" spans="1:19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24">
        <f t="shared" si="0"/>
        <v>0</v>
      </c>
      <c r="R13" s="10">
        <f t="shared" si="1"/>
        <v>0</v>
      </c>
      <c r="S13" s="11"/>
    </row>
    <row r="14" spans="1:19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24">
        <f t="shared" si="0"/>
        <v>0</v>
      </c>
      <c r="R14" s="10">
        <f t="shared" si="1"/>
        <v>0</v>
      </c>
      <c r="S14" s="11"/>
    </row>
    <row r="15" spans="1:19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4">
        <f t="shared" si="0"/>
        <v>0</v>
      </c>
      <c r="R15" s="10">
        <f t="shared" si="1"/>
        <v>0</v>
      </c>
      <c r="S15" s="11"/>
    </row>
    <row r="16" spans="1:19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24">
        <f t="shared" si="0"/>
        <v>0</v>
      </c>
      <c r="R16" s="10">
        <f t="shared" si="1"/>
        <v>0</v>
      </c>
      <c r="S16" s="11"/>
    </row>
    <row r="17" spans="1:19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24">
        <f t="shared" si="0"/>
        <v>0</v>
      </c>
      <c r="R17" s="10">
        <f t="shared" si="1"/>
        <v>0</v>
      </c>
      <c r="S17" s="11"/>
    </row>
    <row r="18" spans="1:19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24">
        <f t="shared" si="0"/>
        <v>0</v>
      </c>
      <c r="R18" s="10">
        <f t="shared" si="1"/>
        <v>0</v>
      </c>
      <c r="S18" s="11"/>
    </row>
    <row r="19" spans="1:19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0"/>
        <v>0</v>
      </c>
      <c r="R19" s="10">
        <f t="shared" si="1"/>
        <v>0</v>
      </c>
      <c r="S19" s="11"/>
    </row>
    <row r="20" spans="1:19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0"/>
        <v>0</v>
      </c>
      <c r="R20" s="10">
        <f t="shared" si="1"/>
        <v>0</v>
      </c>
      <c r="S20" s="11"/>
    </row>
    <row r="21" spans="1:19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0"/>
        <v>0</v>
      </c>
      <c r="R21" s="10">
        <f t="shared" si="1"/>
        <v>0</v>
      </c>
      <c r="S21" s="11"/>
    </row>
    <row r="22" spans="1:19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4">
        <f t="shared" si="0"/>
        <v>0</v>
      </c>
      <c r="R22" s="10">
        <f t="shared" si="1"/>
        <v>0</v>
      </c>
      <c r="S22" s="11"/>
    </row>
    <row r="23" spans="1:19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0"/>
        <v>0</v>
      </c>
      <c r="R23" s="10">
        <f t="shared" si="1"/>
        <v>0</v>
      </c>
      <c r="S23" s="11"/>
    </row>
    <row r="24" spans="1:19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0"/>
        <v>0</v>
      </c>
      <c r="R24" s="10">
        <f t="shared" si="1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0"/>
        <v>0</v>
      </c>
      <c r="R25" s="10">
        <f t="shared" si="1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0"/>
        <v>0</v>
      </c>
      <c r="R26" s="10">
        <f t="shared" si="1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0"/>
        <v>0</v>
      </c>
      <c r="R27" s="10">
        <f t="shared" si="1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0"/>
        <v>0</v>
      </c>
      <c r="R28" s="10">
        <f t="shared" si="1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0"/>
        <v>0</v>
      </c>
      <c r="R29" s="10">
        <f t="shared" si="1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0"/>
        <v>0</v>
      </c>
      <c r="R30" s="10">
        <f t="shared" si="1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0"/>
        <v>0</v>
      </c>
      <c r="R31" s="10">
        <f t="shared" si="1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0"/>
        <v>0</v>
      </c>
      <c r="R32" s="10">
        <f t="shared" si="1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0"/>
        <v>0</v>
      </c>
      <c r="R33" s="10">
        <f t="shared" si="1"/>
        <v>0</v>
      </c>
      <c r="S33" s="11"/>
    </row>
  </sheetData>
  <mergeCells count="2">
    <mergeCell ref="A1:S1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="90" zoomScaleNormal="90" workbookViewId="0">
      <selection activeCell="A4" sqref="A4:A14"/>
    </sheetView>
  </sheetViews>
  <sheetFormatPr defaultRowHeight="15" x14ac:dyDescent="0.25"/>
  <cols>
    <col min="1" max="1" width="11.7109375" bestFit="1" customWidth="1"/>
    <col min="2" max="2" width="11.5703125" customWidth="1"/>
    <col min="3" max="3" width="15.140625" customWidth="1"/>
    <col min="4" max="4" width="7.42578125" customWidth="1"/>
    <col min="5" max="5" width="6.7109375" customWidth="1"/>
    <col min="6" max="6" width="15.85546875" customWidth="1"/>
    <col min="7" max="7" width="29.42578125" customWidth="1"/>
    <col min="19" max="19" width="12.85546875" bestFit="1" customWidth="1"/>
  </cols>
  <sheetData>
    <row r="1" spans="1:19" ht="23.2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.7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17</v>
      </c>
      <c r="R2" s="2" t="s">
        <v>18</v>
      </c>
      <c r="S2" s="26" t="s">
        <v>19</v>
      </c>
    </row>
    <row r="3" spans="1:19" ht="15.75" x14ac:dyDescent="0.2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5" customHeight="1" x14ac:dyDescent="0.25">
      <c r="A4" s="4" t="s">
        <v>301</v>
      </c>
      <c r="B4" s="4" t="s">
        <v>297</v>
      </c>
      <c r="C4" s="4" t="s">
        <v>76</v>
      </c>
      <c r="D4" s="6">
        <v>9</v>
      </c>
      <c r="E4" s="7">
        <v>11</v>
      </c>
      <c r="F4" s="7" t="s">
        <v>302</v>
      </c>
      <c r="G4" s="4" t="s">
        <v>156</v>
      </c>
      <c r="H4" s="37">
        <v>8</v>
      </c>
      <c r="I4" s="37">
        <v>4</v>
      </c>
      <c r="J4" s="37">
        <v>3</v>
      </c>
      <c r="K4" s="37">
        <v>1</v>
      </c>
      <c r="L4" s="37">
        <v>8</v>
      </c>
      <c r="M4" s="37">
        <v>4</v>
      </c>
      <c r="N4" s="37">
        <v>2</v>
      </c>
      <c r="O4" s="32">
        <v>9</v>
      </c>
      <c r="P4" s="37">
        <v>10</v>
      </c>
      <c r="Q4" s="24">
        <f t="shared" ref="Q4:Q33" si="0">SUM(H4:P4)</f>
        <v>49</v>
      </c>
      <c r="R4" s="10">
        <f>Q4/68</f>
        <v>0.72058823529411764</v>
      </c>
      <c r="S4" s="11" t="s">
        <v>94</v>
      </c>
    </row>
    <row r="5" spans="1:19" ht="15" customHeight="1" x14ac:dyDescent="0.25">
      <c r="A5" s="5" t="s">
        <v>303</v>
      </c>
      <c r="B5" s="5" t="s">
        <v>304</v>
      </c>
      <c r="C5" s="5" t="s">
        <v>85</v>
      </c>
      <c r="D5" s="12">
        <v>11</v>
      </c>
      <c r="E5" s="12">
        <v>11</v>
      </c>
      <c r="F5" s="12" t="s">
        <v>302</v>
      </c>
      <c r="G5" s="13" t="s">
        <v>156</v>
      </c>
      <c r="H5" s="32">
        <v>7</v>
      </c>
      <c r="I5" s="32">
        <v>2</v>
      </c>
      <c r="J5" s="32">
        <v>4</v>
      </c>
      <c r="K5" s="32">
        <v>1</v>
      </c>
      <c r="L5" s="32">
        <v>8</v>
      </c>
      <c r="M5" s="32">
        <v>4</v>
      </c>
      <c r="N5" s="32">
        <v>0</v>
      </c>
      <c r="O5" s="32">
        <v>3</v>
      </c>
      <c r="P5" s="32">
        <v>7</v>
      </c>
      <c r="Q5" s="24">
        <f t="shared" si="0"/>
        <v>36</v>
      </c>
      <c r="R5" s="10">
        <f t="shared" ref="R5:R33" si="1">Q5/68</f>
        <v>0.52941176470588236</v>
      </c>
      <c r="S5" s="11" t="s">
        <v>95</v>
      </c>
    </row>
    <row r="6" spans="1:19" ht="15" customHeight="1" x14ac:dyDescent="0.25">
      <c r="A6" s="4" t="s">
        <v>305</v>
      </c>
      <c r="B6" s="4" t="s">
        <v>39</v>
      </c>
      <c r="C6" s="4" t="s">
        <v>111</v>
      </c>
      <c r="D6" s="6">
        <v>4</v>
      </c>
      <c r="E6" s="7">
        <v>11</v>
      </c>
      <c r="F6" s="7" t="s">
        <v>302</v>
      </c>
      <c r="G6" s="4" t="s">
        <v>156</v>
      </c>
      <c r="H6" s="37">
        <v>3</v>
      </c>
      <c r="I6" s="37">
        <v>2</v>
      </c>
      <c r="J6" s="37">
        <v>2</v>
      </c>
      <c r="K6" s="37">
        <v>1</v>
      </c>
      <c r="L6" s="37">
        <v>8</v>
      </c>
      <c r="M6" s="37">
        <v>2</v>
      </c>
      <c r="N6" s="37">
        <v>2</v>
      </c>
      <c r="O6" s="37">
        <v>1</v>
      </c>
      <c r="P6" s="37">
        <v>10</v>
      </c>
      <c r="Q6" s="24">
        <f t="shared" si="0"/>
        <v>31</v>
      </c>
      <c r="R6" s="10">
        <f t="shared" si="1"/>
        <v>0.45588235294117646</v>
      </c>
      <c r="S6" s="11" t="s">
        <v>96</v>
      </c>
    </row>
    <row r="7" spans="1:19" ht="15" customHeight="1" x14ac:dyDescent="0.25">
      <c r="A7" s="15" t="s">
        <v>306</v>
      </c>
      <c r="B7" s="13" t="s">
        <v>307</v>
      </c>
      <c r="C7" s="13" t="s">
        <v>184</v>
      </c>
      <c r="D7" s="12">
        <v>6</v>
      </c>
      <c r="E7" s="12">
        <v>11</v>
      </c>
      <c r="F7" s="12" t="s">
        <v>302</v>
      </c>
      <c r="G7" s="5" t="s">
        <v>156</v>
      </c>
      <c r="H7" s="32">
        <v>3</v>
      </c>
      <c r="I7" s="32">
        <v>3</v>
      </c>
      <c r="J7" s="32">
        <v>0</v>
      </c>
      <c r="K7" s="32">
        <v>0</v>
      </c>
      <c r="L7" s="32">
        <v>8</v>
      </c>
      <c r="M7" s="32">
        <v>4</v>
      </c>
      <c r="N7" s="32">
        <v>1</v>
      </c>
      <c r="O7" s="32">
        <v>3</v>
      </c>
      <c r="P7" s="32">
        <v>8</v>
      </c>
      <c r="Q7" s="24">
        <f t="shared" si="0"/>
        <v>30</v>
      </c>
      <c r="R7" s="10">
        <f t="shared" si="1"/>
        <v>0.44117647058823528</v>
      </c>
      <c r="S7" s="11" t="s">
        <v>96</v>
      </c>
    </row>
    <row r="8" spans="1:19" ht="15" customHeight="1" x14ac:dyDescent="0.25">
      <c r="A8" s="4" t="s">
        <v>308</v>
      </c>
      <c r="B8" s="4" t="s">
        <v>309</v>
      </c>
      <c r="C8" s="4" t="s">
        <v>310</v>
      </c>
      <c r="D8" s="6">
        <v>8</v>
      </c>
      <c r="E8" s="7">
        <v>11</v>
      </c>
      <c r="F8" s="7" t="s">
        <v>302</v>
      </c>
      <c r="G8" s="4" t="s">
        <v>156</v>
      </c>
      <c r="H8" s="37">
        <v>9</v>
      </c>
      <c r="I8" s="37">
        <v>0</v>
      </c>
      <c r="J8" s="37">
        <v>0</v>
      </c>
      <c r="K8" s="37">
        <v>0</v>
      </c>
      <c r="L8" s="37">
        <v>8</v>
      </c>
      <c r="M8" s="37">
        <v>7</v>
      </c>
      <c r="N8" s="37">
        <v>2</v>
      </c>
      <c r="O8" s="32">
        <v>3</v>
      </c>
      <c r="P8" s="37">
        <v>0</v>
      </c>
      <c r="Q8" s="24">
        <f t="shared" si="0"/>
        <v>29</v>
      </c>
      <c r="R8" s="10">
        <f t="shared" si="1"/>
        <v>0.4264705882352941</v>
      </c>
      <c r="S8" s="11" t="s">
        <v>96</v>
      </c>
    </row>
    <row r="9" spans="1:19" ht="15" customHeight="1" x14ac:dyDescent="0.25">
      <c r="A9" s="15" t="s">
        <v>311</v>
      </c>
      <c r="B9" s="13" t="s">
        <v>312</v>
      </c>
      <c r="C9" s="13" t="s">
        <v>234</v>
      </c>
      <c r="D9" s="12">
        <v>5</v>
      </c>
      <c r="E9" s="12">
        <v>11</v>
      </c>
      <c r="F9" s="12" t="s">
        <v>302</v>
      </c>
      <c r="G9" s="5" t="s">
        <v>156</v>
      </c>
      <c r="H9" s="32">
        <v>3</v>
      </c>
      <c r="I9" s="32">
        <v>2</v>
      </c>
      <c r="J9" s="32">
        <v>2</v>
      </c>
      <c r="K9" s="32">
        <v>1</v>
      </c>
      <c r="L9" s="32">
        <v>8</v>
      </c>
      <c r="M9" s="32">
        <v>1</v>
      </c>
      <c r="N9" s="32">
        <v>0</v>
      </c>
      <c r="O9" s="32">
        <v>3</v>
      </c>
      <c r="P9" s="32">
        <v>6</v>
      </c>
      <c r="Q9" s="24">
        <f t="shared" si="0"/>
        <v>26</v>
      </c>
      <c r="R9" s="10">
        <f t="shared" si="1"/>
        <v>0.38235294117647056</v>
      </c>
      <c r="S9" s="11" t="s">
        <v>96</v>
      </c>
    </row>
    <row r="10" spans="1:19" ht="15" customHeight="1" x14ac:dyDescent="0.25">
      <c r="A10" s="5" t="s">
        <v>313</v>
      </c>
      <c r="B10" s="5" t="s">
        <v>314</v>
      </c>
      <c r="C10" s="5" t="s">
        <v>315</v>
      </c>
      <c r="D10" s="12">
        <v>10</v>
      </c>
      <c r="E10" s="12">
        <v>11</v>
      </c>
      <c r="F10" s="12" t="s">
        <v>302</v>
      </c>
      <c r="G10" s="13" t="s">
        <v>156</v>
      </c>
      <c r="H10" s="32">
        <v>5</v>
      </c>
      <c r="I10" s="32">
        <v>2</v>
      </c>
      <c r="J10" s="32">
        <v>2</v>
      </c>
      <c r="K10" s="32">
        <v>1</v>
      </c>
      <c r="L10" s="32">
        <v>8</v>
      </c>
      <c r="M10" s="32">
        <v>1</v>
      </c>
      <c r="N10" s="32">
        <v>1</v>
      </c>
      <c r="O10" s="32">
        <v>3</v>
      </c>
      <c r="P10" s="32">
        <v>0</v>
      </c>
      <c r="Q10" s="24">
        <f t="shared" si="0"/>
        <v>23</v>
      </c>
      <c r="R10" s="10">
        <f t="shared" si="1"/>
        <v>0.33823529411764708</v>
      </c>
      <c r="S10" s="11" t="s">
        <v>96</v>
      </c>
    </row>
    <row r="11" spans="1:19" ht="15" customHeight="1" x14ac:dyDescent="0.25">
      <c r="A11" s="5" t="s">
        <v>313</v>
      </c>
      <c r="B11" s="5" t="s">
        <v>316</v>
      </c>
      <c r="C11" s="5" t="s">
        <v>315</v>
      </c>
      <c r="D11" s="12">
        <v>7</v>
      </c>
      <c r="E11" s="12">
        <v>11</v>
      </c>
      <c r="F11" s="12" t="s">
        <v>302</v>
      </c>
      <c r="G11" s="13" t="s">
        <v>156</v>
      </c>
      <c r="H11" s="32">
        <v>1</v>
      </c>
      <c r="I11" s="32">
        <v>1</v>
      </c>
      <c r="J11" s="32">
        <v>1</v>
      </c>
      <c r="K11" s="32">
        <v>1</v>
      </c>
      <c r="L11" s="32">
        <v>8</v>
      </c>
      <c r="M11" s="32">
        <v>0</v>
      </c>
      <c r="N11" s="32">
        <v>0</v>
      </c>
      <c r="O11" s="32">
        <v>3</v>
      </c>
      <c r="P11" s="32">
        <v>0</v>
      </c>
      <c r="Q11" s="24">
        <f t="shared" si="0"/>
        <v>15</v>
      </c>
      <c r="R11" s="10">
        <f t="shared" si="1"/>
        <v>0.22058823529411764</v>
      </c>
      <c r="S11" s="11" t="s">
        <v>96</v>
      </c>
    </row>
    <row r="12" spans="1:19" ht="15" customHeight="1" x14ac:dyDescent="0.25">
      <c r="A12" s="4" t="s">
        <v>319</v>
      </c>
      <c r="B12" s="4" t="s">
        <v>320</v>
      </c>
      <c r="C12" s="4" t="s">
        <v>187</v>
      </c>
      <c r="D12" s="6">
        <v>1</v>
      </c>
      <c r="E12" s="7">
        <v>11</v>
      </c>
      <c r="F12" s="7" t="s">
        <v>302</v>
      </c>
      <c r="G12" s="4" t="s">
        <v>156</v>
      </c>
      <c r="H12" s="37">
        <v>0</v>
      </c>
      <c r="I12" s="37">
        <v>1</v>
      </c>
      <c r="J12" s="37">
        <v>2</v>
      </c>
      <c r="K12" s="37">
        <v>0</v>
      </c>
      <c r="L12" s="37">
        <v>8</v>
      </c>
      <c r="M12" s="37">
        <v>1</v>
      </c>
      <c r="N12" s="37">
        <v>0</v>
      </c>
      <c r="O12" s="32">
        <v>3</v>
      </c>
      <c r="P12" s="37">
        <v>0</v>
      </c>
      <c r="Q12" s="24">
        <f t="shared" si="0"/>
        <v>15</v>
      </c>
      <c r="R12" s="10">
        <f t="shared" si="1"/>
        <v>0.22058823529411764</v>
      </c>
      <c r="S12" s="11" t="s">
        <v>96</v>
      </c>
    </row>
    <row r="13" spans="1:19" ht="15" customHeight="1" x14ac:dyDescent="0.25">
      <c r="A13" s="5" t="s">
        <v>317</v>
      </c>
      <c r="B13" s="5" t="s">
        <v>132</v>
      </c>
      <c r="C13" s="5" t="s">
        <v>318</v>
      </c>
      <c r="D13" s="12">
        <v>3</v>
      </c>
      <c r="E13" s="12">
        <v>11</v>
      </c>
      <c r="F13" s="12" t="s">
        <v>302</v>
      </c>
      <c r="G13" s="13" t="s">
        <v>156</v>
      </c>
      <c r="H13" s="32">
        <v>0</v>
      </c>
      <c r="I13" s="32">
        <v>2</v>
      </c>
      <c r="J13" s="32">
        <v>0</v>
      </c>
      <c r="K13" s="32">
        <v>0</v>
      </c>
      <c r="L13" s="32">
        <v>8</v>
      </c>
      <c r="M13" s="32">
        <v>1</v>
      </c>
      <c r="N13" s="32">
        <v>0</v>
      </c>
      <c r="O13" s="32">
        <v>3</v>
      </c>
      <c r="P13" s="32">
        <v>0</v>
      </c>
      <c r="Q13" s="24">
        <f t="shared" si="0"/>
        <v>14</v>
      </c>
      <c r="R13" s="10">
        <f t="shared" si="1"/>
        <v>0.20588235294117646</v>
      </c>
      <c r="S13" s="11" t="s">
        <v>96</v>
      </c>
    </row>
    <row r="14" spans="1:19" ht="15" customHeight="1" x14ac:dyDescent="0.25">
      <c r="A14" s="5" t="s">
        <v>321</v>
      </c>
      <c r="B14" s="5" t="s">
        <v>322</v>
      </c>
      <c r="C14" s="5" t="s">
        <v>85</v>
      </c>
      <c r="D14" s="12">
        <v>2</v>
      </c>
      <c r="E14" s="12">
        <v>11</v>
      </c>
      <c r="F14" s="12" t="s">
        <v>302</v>
      </c>
      <c r="G14" s="13" t="s">
        <v>156</v>
      </c>
      <c r="H14" s="32">
        <v>0</v>
      </c>
      <c r="I14" s="32">
        <v>0</v>
      </c>
      <c r="J14" s="32">
        <v>0</v>
      </c>
      <c r="K14" s="32">
        <v>1</v>
      </c>
      <c r="L14" s="32">
        <v>8</v>
      </c>
      <c r="M14" s="32">
        <v>0</v>
      </c>
      <c r="N14" s="32">
        <v>0</v>
      </c>
      <c r="O14" s="32">
        <v>3</v>
      </c>
      <c r="P14" s="32">
        <v>0</v>
      </c>
      <c r="Q14" s="24">
        <f t="shared" si="0"/>
        <v>12</v>
      </c>
      <c r="R14" s="10">
        <f t="shared" si="1"/>
        <v>0.17647058823529413</v>
      </c>
      <c r="S14" s="11" t="s">
        <v>96</v>
      </c>
    </row>
    <row r="15" spans="1:19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4">
        <f t="shared" si="0"/>
        <v>0</v>
      </c>
      <c r="R15" s="10">
        <f t="shared" si="1"/>
        <v>0</v>
      </c>
      <c r="S15" s="11"/>
    </row>
    <row r="16" spans="1:19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24">
        <f t="shared" si="0"/>
        <v>0</v>
      </c>
      <c r="R16" s="10">
        <f t="shared" si="1"/>
        <v>0</v>
      </c>
      <c r="S16" s="11"/>
    </row>
    <row r="17" spans="1:19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24">
        <f t="shared" si="0"/>
        <v>0</v>
      </c>
      <c r="R17" s="10">
        <f t="shared" si="1"/>
        <v>0</v>
      </c>
      <c r="S17" s="11"/>
    </row>
    <row r="18" spans="1:19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24">
        <f t="shared" si="0"/>
        <v>0</v>
      </c>
      <c r="R18" s="10">
        <f t="shared" si="1"/>
        <v>0</v>
      </c>
      <c r="S18" s="11"/>
    </row>
    <row r="19" spans="1:19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0"/>
        <v>0</v>
      </c>
      <c r="R19" s="10">
        <f t="shared" si="1"/>
        <v>0</v>
      </c>
      <c r="S19" s="11"/>
    </row>
    <row r="20" spans="1:19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0"/>
        <v>0</v>
      </c>
      <c r="R20" s="10">
        <f t="shared" si="1"/>
        <v>0</v>
      </c>
      <c r="S20" s="11"/>
    </row>
    <row r="21" spans="1:19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0"/>
        <v>0</v>
      </c>
      <c r="R21" s="10">
        <f t="shared" si="1"/>
        <v>0</v>
      </c>
      <c r="S21" s="11"/>
    </row>
    <row r="22" spans="1:19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4">
        <f t="shared" si="0"/>
        <v>0</v>
      </c>
      <c r="R22" s="10">
        <f t="shared" si="1"/>
        <v>0</v>
      </c>
      <c r="S22" s="11"/>
    </row>
    <row r="23" spans="1:19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0"/>
        <v>0</v>
      </c>
      <c r="R23" s="10">
        <f t="shared" si="1"/>
        <v>0</v>
      </c>
      <c r="S23" s="11"/>
    </row>
    <row r="24" spans="1:19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0"/>
        <v>0</v>
      </c>
      <c r="R24" s="10">
        <f t="shared" si="1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0"/>
        <v>0</v>
      </c>
      <c r="R25" s="10">
        <f t="shared" si="1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0"/>
        <v>0</v>
      </c>
      <c r="R26" s="10">
        <f t="shared" si="1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0"/>
        <v>0</v>
      </c>
      <c r="R27" s="10">
        <f t="shared" si="1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0"/>
        <v>0</v>
      </c>
      <c r="R28" s="10">
        <f t="shared" si="1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0"/>
        <v>0</v>
      </c>
      <c r="R29" s="10">
        <f t="shared" si="1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0"/>
        <v>0</v>
      </c>
      <c r="R30" s="10">
        <f t="shared" si="1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0"/>
        <v>0</v>
      </c>
      <c r="R31" s="10">
        <f t="shared" si="1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0"/>
        <v>0</v>
      </c>
      <c r="R32" s="10">
        <f t="shared" si="1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0"/>
        <v>0</v>
      </c>
      <c r="R33" s="10">
        <f t="shared" si="1"/>
        <v>0</v>
      </c>
      <c r="S33" s="11"/>
    </row>
  </sheetData>
  <mergeCells count="2">
    <mergeCell ref="A1:S1"/>
    <mergeCell ref="A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2022-09-24T08:00:51Z</dcterms:modified>
</cp:coreProperties>
</file>