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 activeTab="5"/>
  </bookViews>
  <sheets>
    <sheet name="6 класс" sheetId="3" r:id="rId1"/>
    <sheet name="7 класс" sheetId="4" r:id="rId2"/>
    <sheet name="8 класс" sheetId="5" r:id="rId3"/>
    <sheet name="9 класс" sheetId="6" r:id="rId4"/>
    <sheet name="10 класс" sheetId="7" r:id="rId5"/>
    <sheet name="11 класс" sheetId="8" r:id="rId6"/>
  </sheets>
  <calcPr calcId="124519"/>
</workbook>
</file>

<file path=xl/calcChain.xml><?xml version="1.0" encoding="utf-8"?>
<calcChain xmlns="http://schemas.openxmlformats.org/spreadsheetml/2006/main">
  <c r="S5" i="6"/>
  <c r="S6"/>
  <c r="S8"/>
  <c r="S7"/>
  <c r="S9"/>
  <c r="S10"/>
  <c r="S11"/>
  <c r="S12"/>
  <c r="S13"/>
  <c r="S17"/>
  <c r="S16"/>
  <c r="S15"/>
  <c r="S14"/>
  <c r="S18"/>
  <c r="S19"/>
  <c r="S20"/>
  <c r="S21"/>
  <c r="S22"/>
  <c r="S23"/>
  <c r="S24"/>
  <c r="S25"/>
  <c r="S26"/>
  <c r="S27"/>
  <c r="S28"/>
  <c r="S29"/>
  <c r="S30"/>
  <c r="S31"/>
  <c r="S32"/>
  <c r="S33"/>
  <c r="S4"/>
  <c r="Q8" i="4"/>
  <c r="Q7"/>
  <c r="Q5"/>
  <c r="Q6"/>
  <c r="Q11"/>
  <c r="Q16"/>
  <c r="Q9"/>
  <c r="Q26"/>
  <c r="Q14"/>
  <c r="Q22"/>
  <c r="Q13"/>
  <c r="Q10"/>
  <c r="Q23"/>
  <c r="Q29"/>
  <c r="Q28"/>
  <c r="Q18"/>
  <c r="Q19"/>
  <c r="Q17"/>
  <c r="Q24"/>
  <c r="Q27"/>
  <c r="Q25"/>
  <c r="Q12"/>
  <c r="Q21"/>
  <c r="Q20"/>
  <c r="Q30"/>
  <c r="Q15"/>
  <c r="Q31"/>
  <c r="Q32"/>
  <c r="Q33"/>
  <c r="Q4"/>
  <c r="T5" i="6" l="1"/>
  <c r="T6"/>
  <c r="T8"/>
  <c r="T7"/>
  <c r="T9"/>
  <c r="T10"/>
  <c r="T11"/>
  <c r="T12"/>
  <c r="T13"/>
  <c r="T17"/>
  <c r="T16"/>
  <c r="T15"/>
  <c r="T14"/>
  <c r="T18"/>
  <c r="T19"/>
  <c r="T20"/>
  <c r="T21"/>
  <c r="T22"/>
  <c r="T23"/>
  <c r="T24"/>
  <c r="T25"/>
  <c r="T26"/>
  <c r="T27"/>
  <c r="T28"/>
  <c r="T29"/>
  <c r="T30"/>
  <c r="T31"/>
  <c r="T32"/>
  <c r="T33"/>
  <c r="T4"/>
  <c r="R8" i="4"/>
  <c r="R7"/>
  <c r="R5"/>
  <c r="R6"/>
  <c r="R11"/>
  <c r="R16"/>
  <c r="R9"/>
  <c r="R26"/>
  <c r="R14"/>
  <c r="R22"/>
  <c r="R13"/>
  <c r="R10"/>
  <c r="R23"/>
  <c r="R29"/>
  <c r="R28"/>
  <c r="R18"/>
  <c r="R19"/>
  <c r="R17"/>
  <c r="R24"/>
  <c r="R27"/>
  <c r="R25"/>
  <c r="R12"/>
  <c r="R21"/>
  <c r="R20"/>
  <c r="R30"/>
  <c r="R15"/>
  <c r="R31"/>
  <c r="R32"/>
  <c r="R33"/>
  <c r="R4"/>
  <c r="R33" i="7"/>
  <c r="S33" s="1"/>
  <c r="R32"/>
  <c r="S32" s="1"/>
  <c r="R31"/>
  <c r="S31" s="1"/>
  <c r="R30"/>
  <c r="S30" s="1"/>
  <c r="R29"/>
  <c r="S29" s="1"/>
  <c r="R28"/>
  <c r="S28" s="1"/>
  <c r="R27"/>
  <c r="S27" s="1"/>
  <c r="R26"/>
  <c r="S26" s="1"/>
  <c r="R25"/>
  <c r="S25" s="1"/>
  <c r="R24"/>
  <c r="S24" s="1"/>
  <c r="R23"/>
  <c r="S23" s="1"/>
  <c r="R22"/>
  <c r="S22" s="1"/>
  <c r="R21"/>
  <c r="S21" s="1"/>
  <c r="R20"/>
  <c r="S20" s="1"/>
  <c r="R19"/>
  <c r="S19" s="1"/>
  <c r="R18"/>
  <c r="S18" s="1"/>
  <c r="R17"/>
  <c r="S17" s="1"/>
  <c r="R16"/>
  <c r="S16" s="1"/>
  <c r="R13"/>
  <c r="S13" s="1"/>
  <c r="R15"/>
  <c r="S15" s="1"/>
  <c r="R14"/>
  <c r="S14" s="1"/>
  <c r="R12"/>
  <c r="S12" s="1"/>
  <c r="R6"/>
  <c r="S6" s="1"/>
  <c r="R11"/>
  <c r="S11" s="1"/>
  <c r="R10"/>
  <c r="S10" s="1"/>
  <c r="R9"/>
  <c r="S9" s="1"/>
  <c r="R8"/>
  <c r="S8" s="1"/>
  <c r="R7"/>
  <c r="S7" s="1"/>
  <c r="R5"/>
  <c r="S5" s="1"/>
  <c r="R4"/>
  <c r="S4" s="1"/>
  <c r="R10" i="8"/>
  <c r="S10" s="1"/>
  <c r="R8"/>
  <c r="S8" s="1"/>
  <c r="R7"/>
  <c r="S7" s="1"/>
  <c r="R4"/>
  <c r="S4" s="1"/>
  <c r="R9"/>
  <c r="S9" s="1"/>
  <c r="R5"/>
  <c r="S5" s="1"/>
  <c r="R11"/>
  <c r="S11" s="1"/>
  <c r="R19"/>
  <c r="S19" s="1"/>
  <c r="R6"/>
  <c r="S6" s="1"/>
  <c r="R13"/>
  <c r="S13" s="1"/>
  <c r="R14"/>
  <c r="S14" s="1"/>
  <c r="R17"/>
  <c r="S17" s="1"/>
  <c r="R16"/>
  <c r="S16" s="1"/>
  <c r="R18"/>
  <c r="S18" s="1"/>
  <c r="R15"/>
  <c r="S15" s="1"/>
  <c r="R20"/>
  <c r="S20" s="1"/>
  <c r="R12"/>
  <c r="S12" s="1"/>
  <c r="R21"/>
  <c r="S21" s="1"/>
  <c r="R22"/>
  <c r="S22" s="1"/>
  <c r="R23"/>
  <c r="S23" s="1"/>
  <c r="R24"/>
  <c r="S24" s="1"/>
  <c r="R25"/>
  <c r="S25" s="1"/>
  <c r="R26"/>
  <c r="S26" s="1"/>
  <c r="R27"/>
  <c r="S27" s="1"/>
  <c r="R28"/>
  <c r="S28" s="1"/>
  <c r="R29"/>
  <c r="S29" s="1"/>
  <c r="R30"/>
  <c r="S30" s="1"/>
  <c r="R31"/>
  <c r="S31" s="1"/>
  <c r="R32"/>
  <c r="S32" s="1"/>
  <c r="R33"/>
  <c r="S33" s="1"/>
  <c r="O5" i="5" l="1"/>
  <c r="P5" s="1"/>
  <c r="O6"/>
  <c r="P6" s="1"/>
  <c r="O7"/>
  <c r="P7" s="1"/>
  <c r="O8"/>
  <c r="P8" s="1"/>
  <c r="O12"/>
  <c r="P12" s="1"/>
  <c r="O23"/>
  <c r="P23" s="1"/>
  <c r="O14"/>
  <c r="P14" s="1"/>
  <c r="O29"/>
  <c r="P29" s="1"/>
  <c r="O21"/>
  <c r="P21" s="1"/>
  <c r="O17"/>
  <c r="P17" s="1"/>
  <c r="O10"/>
  <c r="P10" s="1"/>
  <c r="O28"/>
  <c r="P28" s="1"/>
  <c r="O30"/>
  <c r="P30" s="1"/>
  <c r="O24"/>
  <c r="P24" s="1"/>
  <c r="O26"/>
  <c r="P26" s="1"/>
  <c r="O22"/>
  <c r="P22" s="1"/>
  <c r="O13"/>
  <c r="P13" s="1"/>
  <c r="O11"/>
  <c r="P11" s="1"/>
  <c r="O18"/>
  <c r="P18" s="1"/>
  <c r="O20"/>
  <c r="P20" s="1"/>
  <c r="O15"/>
  <c r="P15" s="1"/>
  <c r="O16"/>
  <c r="P16" s="1"/>
  <c r="O25"/>
  <c r="P25" s="1"/>
  <c r="O27"/>
  <c r="P27" s="1"/>
  <c r="O19"/>
  <c r="P19" s="1"/>
  <c r="O9"/>
  <c r="P9" s="1"/>
  <c r="O31"/>
  <c r="P31" s="1"/>
  <c r="O32"/>
  <c r="P32" s="1"/>
  <c r="O33"/>
  <c r="P33" s="1"/>
  <c r="O4" i="3"/>
  <c r="P4" s="1"/>
  <c r="O7"/>
  <c r="P7" s="1"/>
  <c r="O6"/>
  <c r="P6" s="1"/>
  <c r="O11"/>
  <c r="P11" s="1"/>
  <c r="O8"/>
  <c r="P8" s="1"/>
  <c r="O9"/>
  <c r="P9" s="1"/>
  <c r="O5"/>
  <c r="P5" s="1"/>
  <c r="O10"/>
  <c r="P10" s="1"/>
  <c r="O12"/>
  <c r="P12" s="1"/>
  <c r="O13"/>
  <c r="P13" s="1"/>
  <c r="O15"/>
  <c r="P15" s="1"/>
  <c r="O16"/>
  <c r="P16" s="1"/>
  <c r="O17"/>
  <c r="P17" s="1"/>
  <c r="O18"/>
  <c r="P18" s="1"/>
  <c r="O19"/>
  <c r="P19" s="1"/>
  <c r="O20"/>
  <c r="P20" s="1"/>
  <c r="O21"/>
  <c r="P21" s="1"/>
  <c r="O22"/>
  <c r="P22" s="1"/>
  <c r="O23"/>
  <c r="P23" s="1"/>
  <c r="O24"/>
  <c r="P24" s="1"/>
  <c r="O25"/>
  <c r="P25" s="1"/>
  <c r="O26"/>
  <c r="P26" s="1"/>
  <c r="O27"/>
  <c r="P27" s="1"/>
  <c r="O28"/>
  <c r="P28" s="1"/>
  <c r="O29"/>
  <c r="P29" s="1"/>
  <c r="O30"/>
  <c r="P30" s="1"/>
  <c r="O31"/>
  <c r="P31" s="1"/>
  <c r="O32"/>
  <c r="P32" s="1"/>
  <c r="O33"/>
  <c r="P33" s="1"/>
  <c r="O14"/>
  <c r="P14" s="1"/>
  <c r="O4" i="5" l="1"/>
  <c r="P4" s="1"/>
</calcChain>
</file>

<file path=xl/sharedStrings.xml><?xml version="1.0" encoding="utf-8"?>
<sst xmlns="http://schemas.openxmlformats.org/spreadsheetml/2006/main" count="894" uniqueCount="294">
  <si>
    <t>Фамилия</t>
  </si>
  <si>
    <t>Имя</t>
  </si>
  <si>
    <t>Отчество</t>
  </si>
  <si>
    <t>Шифр</t>
  </si>
  <si>
    <t>Кл</t>
  </si>
  <si>
    <t>ОУ</t>
  </si>
  <si>
    <t>Педагог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</si>
  <si>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</si>
  <si>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</si>
  <si>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</si>
  <si>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</si>
  <si>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</si>
  <si>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</si>
  <si>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</si>
  <si>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</si>
  <si>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итого</t>
  </si>
  <si>
    <t xml:space="preserve">% </t>
  </si>
  <si>
    <t>результат</t>
  </si>
  <si>
    <t>6 класс</t>
  </si>
  <si>
    <t>7 класс</t>
  </si>
  <si>
    <t>8 класс</t>
  </si>
  <si>
    <t>9 класс</t>
  </si>
  <si>
    <t>10 класс</t>
  </si>
  <si>
    <t>11 класс</t>
  </si>
  <si>
    <t>зад. 9</t>
  </si>
  <si>
    <t>зад. 10</t>
  </si>
  <si>
    <t>Предварительные результаты школьного этапа всероссийской олимпиады 2022 года по обществознание</t>
  </si>
  <si>
    <t>зад. 9.1</t>
  </si>
  <si>
    <t>зад. 9.2</t>
  </si>
  <si>
    <t>зад. 9.3</t>
  </si>
  <si>
    <t>Субботина</t>
  </si>
  <si>
    <t>Анастасия</t>
  </si>
  <si>
    <t>Олеговна</t>
  </si>
  <si>
    <t>7а</t>
  </si>
  <si>
    <t>Андранович Елена вячеславовна</t>
  </si>
  <si>
    <t xml:space="preserve">Невзорова </t>
  </si>
  <si>
    <t>Арина</t>
  </si>
  <si>
    <t>Романовна</t>
  </si>
  <si>
    <t>победитель</t>
  </si>
  <si>
    <t>призер</t>
  </si>
  <si>
    <t>Головина</t>
  </si>
  <si>
    <t>Юлия</t>
  </si>
  <si>
    <t>Александровна</t>
  </si>
  <si>
    <t>Щукина</t>
  </si>
  <si>
    <t>Надежда</t>
  </si>
  <si>
    <t>Санталов</t>
  </si>
  <si>
    <t>Александр</t>
  </si>
  <si>
    <t>Романович</t>
  </si>
  <si>
    <t xml:space="preserve">Демиденко </t>
  </si>
  <si>
    <t>Владимир</t>
  </si>
  <si>
    <t>Владимирович</t>
  </si>
  <si>
    <t xml:space="preserve">Груницкая </t>
  </si>
  <si>
    <t>Кира</t>
  </si>
  <si>
    <t>7б</t>
  </si>
  <si>
    <t>Мошке</t>
  </si>
  <si>
    <t>Екатерина</t>
  </si>
  <si>
    <t>Пичугин</t>
  </si>
  <si>
    <t>Даниил</t>
  </si>
  <si>
    <t>Александрович</t>
  </si>
  <si>
    <t>Воробьева</t>
  </si>
  <si>
    <t>Дарина</t>
  </si>
  <si>
    <t>Горбачева</t>
  </si>
  <si>
    <t>Варвара</t>
  </si>
  <si>
    <t>Карина</t>
  </si>
  <si>
    <t>Юрьевна</t>
  </si>
  <si>
    <t xml:space="preserve">Огородник </t>
  </si>
  <si>
    <t>Протасюк</t>
  </si>
  <si>
    <t>Андреевич</t>
  </si>
  <si>
    <t>Харина</t>
  </si>
  <si>
    <t>Глеб</t>
  </si>
  <si>
    <t>Александра</t>
  </si>
  <si>
    <t>Михайловна</t>
  </si>
  <si>
    <t>Рзаев</t>
  </si>
  <si>
    <t>Руслан</t>
  </si>
  <si>
    <t>Мамедович</t>
  </si>
  <si>
    <t>Мамедов</t>
  </si>
  <si>
    <t>Давид</t>
  </si>
  <si>
    <t>Исмаил</t>
  </si>
  <si>
    <t>Расим оглы</t>
  </si>
  <si>
    <t>Имамов</t>
  </si>
  <si>
    <t>Неугодников</t>
  </si>
  <si>
    <t>Виктор</t>
  </si>
  <si>
    <t>Иванович</t>
  </si>
  <si>
    <t>Жилин</t>
  </si>
  <si>
    <t>Максим</t>
  </si>
  <si>
    <t>Денисович</t>
  </si>
  <si>
    <t>Смирнова</t>
  </si>
  <si>
    <t>Полина</t>
  </si>
  <si>
    <t>Викторовна</t>
  </si>
  <si>
    <t>Сухомлинов</t>
  </si>
  <si>
    <t>Дадаева</t>
  </si>
  <si>
    <t>Нина</t>
  </si>
  <si>
    <t>Алексеевна</t>
  </si>
  <si>
    <t>Туркина</t>
  </si>
  <si>
    <t>Злата</t>
  </si>
  <si>
    <t>Балашова</t>
  </si>
  <si>
    <t>Виктория</t>
  </si>
  <si>
    <t>Анатольевна</t>
  </si>
  <si>
    <t>Закирова</t>
  </si>
  <si>
    <t>Элеонора</t>
  </si>
  <si>
    <t>Нуридиковна</t>
  </si>
  <si>
    <t>Раевский</t>
  </si>
  <si>
    <t>Олегович</t>
  </si>
  <si>
    <t>Лантратова</t>
  </si>
  <si>
    <t>Мария</t>
  </si>
  <si>
    <t>Костырев</t>
  </si>
  <si>
    <t>Андранович Елена Вячеславовна</t>
  </si>
  <si>
    <t>Свиридова</t>
  </si>
  <si>
    <t>Дмитриевна</t>
  </si>
  <si>
    <t>Ипатова</t>
  </si>
  <si>
    <t>Алиса</t>
  </si>
  <si>
    <t>Антоновна</t>
  </si>
  <si>
    <t>Рыкунова</t>
  </si>
  <si>
    <t>Алина</t>
  </si>
  <si>
    <t>7А</t>
  </si>
  <si>
    <t>Скворцов</t>
  </si>
  <si>
    <t>Егор</t>
  </si>
  <si>
    <t>Сергеевич</t>
  </si>
  <si>
    <t>Гуржий</t>
  </si>
  <si>
    <t>Дмитрий</t>
  </si>
  <si>
    <t>Иванова</t>
  </si>
  <si>
    <t>Федоровна</t>
  </si>
  <si>
    <t>Зобнин</t>
  </si>
  <si>
    <t>Андрей</t>
  </si>
  <si>
    <t>Буржинский</t>
  </si>
  <si>
    <t>Эдуардович</t>
  </si>
  <si>
    <t>8А</t>
  </si>
  <si>
    <t>Шестаков</t>
  </si>
  <si>
    <t>Мирон</t>
  </si>
  <si>
    <t>Гаврилович</t>
  </si>
  <si>
    <t>Халилова</t>
  </si>
  <si>
    <t>Лале</t>
  </si>
  <si>
    <t>Васиф кызы</t>
  </si>
  <si>
    <t>Арзу</t>
  </si>
  <si>
    <t>Кулмурзаева</t>
  </si>
  <si>
    <t>Сезимай</t>
  </si>
  <si>
    <t>Ходоровский</t>
  </si>
  <si>
    <t>Алексей</t>
  </si>
  <si>
    <t>Геннадьевич</t>
  </si>
  <si>
    <t>Вебер</t>
  </si>
  <si>
    <t>Захар</t>
  </si>
  <si>
    <t>Дмитриевич</t>
  </si>
  <si>
    <t>Овчинникова</t>
  </si>
  <si>
    <t>Владимировна</t>
  </si>
  <si>
    <t>Шумеева</t>
  </si>
  <si>
    <t>Милана</t>
  </si>
  <si>
    <t>Кондратенко</t>
  </si>
  <si>
    <t>Цибко</t>
  </si>
  <si>
    <t>Анна</t>
  </si>
  <si>
    <t>Евгеньевна</t>
  </si>
  <si>
    <t>участник</t>
  </si>
  <si>
    <t>Волынчук</t>
  </si>
  <si>
    <t>Жиленкова</t>
  </si>
  <si>
    <t>Елизавета</t>
  </si>
  <si>
    <t>Андреев</t>
  </si>
  <si>
    <t>Кирилл</t>
  </si>
  <si>
    <t>Сема</t>
  </si>
  <si>
    <t>Ануфриева</t>
  </si>
  <si>
    <t>Софья</t>
  </si>
  <si>
    <t>Зенкин</t>
  </si>
  <si>
    <t>Денис</t>
  </si>
  <si>
    <t>Квашина</t>
  </si>
  <si>
    <t>Филиппова</t>
  </si>
  <si>
    <t>Артемовна</t>
  </si>
  <si>
    <t>Горобец</t>
  </si>
  <si>
    <t>Богданов</t>
  </si>
  <si>
    <t>Виталий</t>
  </si>
  <si>
    <t>Василюк</t>
  </si>
  <si>
    <t>Светлана</t>
  </si>
  <si>
    <t>Петкова</t>
  </si>
  <si>
    <t>Васильевна</t>
  </si>
  <si>
    <t>Никифоров</t>
  </si>
  <si>
    <t>Никита</t>
  </si>
  <si>
    <t>Шахматова</t>
  </si>
  <si>
    <t>Ника</t>
  </si>
  <si>
    <t>Захарова</t>
  </si>
  <si>
    <t>Ксения</t>
  </si>
  <si>
    <t>Кириленко</t>
  </si>
  <si>
    <t>Клим</t>
  </si>
  <si>
    <t>Илья</t>
  </si>
  <si>
    <t>Папилов</t>
  </si>
  <si>
    <t>Захарченко</t>
  </si>
  <si>
    <t>Константиновна</t>
  </si>
  <si>
    <t>Асаева</t>
  </si>
  <si>
    <t>Денисовна</t>
  </si>
  <si>
    <t>Пахмутова</t>
  </si>
  <si>
    <t>Кузьмина</t>
  </si>
  <si>
    <t xml:space="preserve">Ладыгаева </t>
  </si>
  <si>
    <t>Ульяна</t>
  </si>
  <si>
    <t>Белявский</t>
  </si>
  <si>
    <t xml:space="preserve">Мамоян </t>
  </si>
  <si>
    <t>Майя</t>
  </si>
  <si>
    <t xml:space="preserve">6 А </t>
  </si>
  <si>
    <t xml:space="preserve">Чередниченко </t>
  </si>
  <si>
    <t xml:space="preserve">Сокол </t>
  </si>
  <si>
    <t>6А</t>
  </si>
  <si>
    <t>Рабиевская</t>
  </si>
  <si>
    <t xml:space="preserve">София </t>
  </si>
  <si>
    <t>Сергеевна</t>
  </si>
  <si>
    <t xml:space="preserve">Утина </t>
  </si>
  <si>
    <t xml:space="preserve">Анастасия </t>
  </si>
  <si>
    <t>Павловна</t>
  </si>
  <si>
    <t xml:space="preserve">Чурсина </t>
  </si>
  <si>
    <t xml:space="preserve">Карабаев </t>
  </si>
  <si>
    <t xml:space="preserve">Омат </t>
  </si>
  <si>
    <t>6В</t>
  </si>
  <si>
    <t xml:space="preserve">Сыкчин </t>
  </si>
  <si>
    <t xml:space="preserve">Дмитрий </t>
  </si>
  <si>
    <t>МОУ "Гимназия №2"</t>
  </si>
  <si>
    <t>Мамедова Айгун Джалил кызы</t>
  </si>
  <si>
    <t>Андреевна</t>
  </si>
  <si>
    <t>Мелисович</t>
  </si>
  <si>
    <t>Броевна</t>
  </si>
  <si>
    <t>Николаевич</t>
  </si>
  <si>
    <t xml:space="preserve">Билюк </t>
  </si>
  <si>
    <t>Павел</t>
  </si>
  <si>
    <t>Алексеевич</t>
  </si>
  <si>
    <t>Кузнецов</t>
  </si>
  <si>
    <t>Ярослав</t>
  </si>
  <si>
    <t xml:space="preserve">Жданов </t>
  </si>
  <si>
    <t>Арсений</t>
  </si>
  <si>
    <t>Магомедов</t>
  </si>
  <si>
    <t>Владислав</t>
  </si>
  <si>
    <t>Солдатов</t>
  </si>
  <si>
    <t xml:space="preserve">Козорин </t>
  </si>
  <si>
    <t xml:space="preserve">Никита </t>
  </si>
  <si>
    <t>Артемович</t>
  </si>
  <si>
    <t>Эльнур оглы</t>
  </si>
  <si>
    <t>Максимович</t>
  </si>
  <si>
    <t>Ивановна</t>
  </si>
  <si>
    <t xml:space="preserve">МОУ "Гимназия №2 </t>
  </si>
  <si>
    <t>Евгеньевич</t>
  </si>
  <si>
    <t>Геннадьевна</t>
  </si>
  <si>
    <t>Крутихина</t>
  </si>
  <si>
    <t xml:space="preserve">Кучмий </t>
  </si>
  <si>
    <t>Диана</t>
  </si>
  <si>
    <t xml:space="preserve">Ванюшкина </t>
  </si>
  <si>
    <t xml:space="preserve">Олеся </t>
  </si>
  <si>
    <t xml:space="preserve">Субботина </t>
  </si>
  <si>
    <t xml:space="preserve">Менщикова </t>
  </si>
  <si>
    <t>Елена</t>
  </si>
  <si>
    <t xml:space="preserve">Тарасов </t>
  </si>
  <si>
    <t xml:space="preserve">Максим </t>
  </si>
  <si>
    <t xml:space="preserve">Петрова </t>
  </si>
  <si>
    <t>Григорьевна</t>
  </si>
  <si>
    <t xml:space="preserve">Боровских </t>
  </si>
  <si>
    <t xml:space="preserve">Данил </t>
  </si>
  <si>
    <t xml:space="preserve">Антонович </t>
  </si>
  <si>
    <t xml:space="preserve">Бамбурова </t>
  </si>
  <si>
    <t>Татьяна</t>
  </si>
  <si>
    <t xml:space="preserve">Смольникова </t>
  </si>
  <si>
    <t>Ляпко</t>
  </si>
  <si>
    <t>Мусаев</t>
  </si>
  <si>
    <t>Исмат</t>
  </si>
  <si>
    <t>Алиханович</t>
  </si>
  <si>
    <t>Башлыкова</t>
  </si>
  <si>
    <t>Яна</t>
  </si>
  <si>
    <t xml:space="preserve">Михелис </t>
  </si>
  <si>
    <t>Ирина</t>
  </si>
  <si>
    <t>7Б</t>
  </si>
  <si>
    <t>7В</t>
  </si>
  <si>
    <t>8Б</t>
  </si>
  <si>
    <t>Бублик</t>
  </si>
  <si>
    <t>Дарья</t>
  </si>
  <si>
    <t>9А</t>
  </si>
  <si>
    <t>Зубова</t>
  </si>
  <si>
    <t>Рязанова</t>
  </si>
  <si>
    <t>Вячеславовна</t>
  </si>
  <si>
    <t>9а</t>
  </si>
  <si>
    <t>Гинс</t>
  </si>
  <si>
    <t>Леонидовна</t>
  </si>
  <si>
    <t>Погорелова</t>
  </si>
  <si>
    <t>АНдреевна</t>
  </si>
  <si>
    <t>Карабаева</t>
  </si>
  <si>
    <t>Богданова</t>
  </si>
  <si>
    <t>Рубцова</t>
  </si>
  <si>
    <t>Аулов</t>
  </si>
  <si>
    <t>Ворошилова</t>
  </si>
  <si>
    <t>Влада</t>
  </si>
  <si>
    <t>Колмаков</t>
  </si>
  <si>
    <t>Дудкина</t>
  </si>
  <si>
    <t>9Б</t>
  </si>
  <si>
    <t>Филоненко</t>
  </si>
  <si>
    <t>Артем</t>
  </si>
  <si>
    <t>Джамбиева</t>
  </si>
  <si>
    <t>Гумнайтыр</t>
  </si>
  <si>
    <t>Бекжановна</t>
  </si>
  <si>
    <t>Чернов</t>
  </si>
  <si>
    <t>Тостиледов</t>
  </si>
  <si>
    <t>Плахотнюк</t>
  </si>
  <si>
    <t>Инна</t>
  </si>
  <si>
    <t>Родионович</t>
  </si>
  <si>
    <t>Абасова</t>
  </si>
  <si>
    <t>Анар кызы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</si>
</sst>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wrapText="1"/>
    </xf>
    <xf numFmtId="1" fontId="3" fillId="3" borderId="1" xfId="0" applyNumberFormat="1" applyFont="1" applyFill="1" applyBorder="1" applyAlignment="1">
      <alignment horizontal="right"/>
    </xf>
    <xf numFmtId="1" fontId="3" fillId="3" borderId="1" xfId="0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wrapText="1"/>
    </xf>
    <xf numFmtId="1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 wrapText="1"/>
    </xf>
    <xf numFmtId="1" fontId="4" fillId="2" borderId="1" xfId="0" applyNumberFormat="1" applyFont="1" applyFill="1" applyBorder="1" applyAlignment="1">
      <alignment horizontal="center" wrapText="1"/>
    </xf>
    <xf numFmtId="10" fontId="4" fillId="2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/>
    <xf numFmtId="49" fontId="3" fillId="3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opLeftCell="B7" zoomScale="90" zoomScaleNormal="90" workbookViewId="0">
      <selection activeCell="E4" sqref="E4"/>
    </sheetView>
  </sheetViews>
  <sheetFormatPr defaultRowHeight="15"/>
  <cols>
    <col min="1" max="1" width="22.85546875" customWidth="1"/>
    <col min="2" max="2" width="22.7109375" customWidth="1"/>
    <col min="3" max="3" width="23.5703125" customWidth="1"/>
    <col min="4" max="4" width="8.42578125" bestFit="1" customWidth="1"/>
    <col min="6" max="6" width="12.5703125" customWidth="1"/>
    <col min="7" max="7" width="16.5703125" customWidth="1"/>
    <col min="17" max="17" width="12.85546875" bestFit="1" customWidth="1"/>
  </cols>
  <sheetData>
    <row r="1" spans="1:17" ht="23.25">
      <c r="A1" s="44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15.7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2" t="s">
        <v>9</v>
      </c>
      <c r="K2" s="22" t="s">
        <v>10</v>
      </c>
      <c r="L2" s="22" t="s">
        <v>11</v>
      </c>
      <c r="M2" s="23" t="s">
        <v>12</v>
      </c>
      <c r="N2" s="23" t="s">
        <v>13</v>
      </c>
      <c r="O2" s="20" t="s">
        <v>15</v>
      </c>
      <c r="P2" s="1" t="s">
        <v>16</v>
      </c>
      <c r="Q2" s="20" t="s">
        <v>17</v>
      </c>
    </row>
    <row r="3" spans="1:17" ht="15.75">
      <c r="A3" s="45" t="s">
        <v>18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39">
      <c r="A4" s="30" t="s">
        <v>193</v>
      </c>
      <c r="B4" s="30" t="s">
        <v>63</v>
      </c>
      <c r="C4" s="30" t="s">
        <v>210</v>
      </c>
      <c r="D4" s="32">
        <v>14</v>
      </c>
      <c r="E4" s="32" t="s">
        <v>195</v>
      </c>
      <c r="F4" s="32" t="s">
        <v>208</v>
      </c>
      <c r="G4" s="31" t="s">
        <v>209</v>
      </c>
      <c r="H4" s="28">
        <v>8</v>
      </c>
      <c r="I4" s="28">
        <v>10</v>
      </c>
      <c r="J4" s="28">
        <v>20</v>
      </c>
      <c r="K4" s="28">
        <v>3</v>
      </c>
      <c r="L4" s="28">
        <v>18</v>
      </c>
      <c r="M4" s="28">
        <v>2</v>
      </c>
      <c r="N4" s="28">
        <v>6</v>
      </c>
      <c r="O4" s="19">
        <f t="shared" ref="O4:O17" si="0">SUM(H4:N4)</f>
        <v>67</v>
      </c>
      <c r="P4" s="5">
        <f t="shared" ref="P4:P17" si="1">O4/100</f>
        <v>0.67</v>
      </c>
      <c r="Q4" s="6" t="s">
        <v>38</v>
      </c>
    </row>
    <row r="5" spans="1:17" ht="39">
      <c r="A5" s="29" t="s">
        <v>206</v>
      </c>
      <c r="B5" s="31" t="s">
        <v>207</v>
      </c>
      <c r="C5" s="31" t="s">
        <v>213</v>
      </c>
      <c r="D5" s="32">
        <v>12</v>
      </c>
      <c r="E5" s="32" t="s">
        <v>205</v>
      </c>
      <c r="F5" s="32" t="s">
        <v>208</v>
      </c>
      <c r="G5" s="31" t="s">
        <v>209</v>
      </c>
      <c r="H5" s="28">
        <v>8</v>
      </c>
      <c r="I5" s="28">
        <v>10</v>
      </c>
      <c r="J5" s="28">
        <v>10</v>
      </c>
      <c r="K5" s="28">
        <v>0</v>
      </c>
      <c r="L5" s="28">
        <v>5</v>
      </c>
      <c r="M5" s="28">
        <v>12</v>
      </c>
      <c r="N5" s="28">
        <v>14</v>
      </c>
      <c r="O5" s="19">
        <f t="shared" si="0"/>
        <v>59</v>
      </c>
      <c r="P5" s="5">
        <f t="shared" si="1"/>
        <v>0.59</v>
      </c>
      <c r="Q5" s="6" t="s">
        <v>39</v>
      </c>
    </row>
    <row r="6" spans="1:17" ht="39">
      <c r="A6" s="29" t="s">
        <v>196</v>
      </c>
      <c r="B6" s="29" t="s">
        <v>197</v>
      </c>
      <c r="C6" s="29" t="s">
        <v>198</v>
      </c>
      <c r="D6" s="32">
        <v>11</v>
      </c>
      <c r="E6" s="33" t="s">
        <v>195</v>
      </c>
      <c r="F6" s="32" t="s">
        <v>208</v>
      </c>
      <c r="G6" s="31" t="s">
        <v>209</v>
      </c>
      <c r="H6" s="28">
        <v>8</v>
      </c>
      <c r="I6" s="28">
        <v>10</v>
      </c>
      <c r="J6" s="28">
        <v>12</v>
      </c>
      <c r="K6" s="28">
        <v>0</v>
      </c>
      <c r="L6" s="28">
        <v>14</v>
      </c>
      <c r="M6" s="28">
        <v>0</v>
      </c>
      <c r="N6" s="28">
        <v>2</v>
      </c>
      <c r="O6" s="19">
        <f t="shared" si="0"/>
        <v>46</v>
      </c>
      <c r="P6" s="5">
        <f t="shared" si="1"/>
        <v>0.46</v>
      </c>
      <c r="Q6" s="6" t="s">
        <v>150</v>
      </c>
    </row>
    <row r="7" spans="1:17" ht="39">
      <c r="A7" s="29" t="s">
        <v>194</v>
      </c>
      <c r="B7" s="29" t="s">
        <v>87</v>
      </c>
      <c r="C7" s="29" t="s">
        <v>92</v>
      </c>
      <c r="D7" s="32">
        <v>13</v>
      </c>
      <c r="E7" s="33" t="s">
        <v>195</v>
      </c>
      <c r="F7" s="32" t="s">
        <v>208</v>
      </c>
      <c r="G7" s="31" t="s">
        <v>209</v>
      </c>
      <c r="H7" s="28">
        <v>3</v>
      </c>
      <c r="I7" s="28">
        <v>10</v>
      </c>
      <c r="J7" s="28">
        <v>12</v>
      </c>
      <c r="K7" s="28">
        <v>0</v>
      </c>
      <c r="L7" s="28">
        <v>12</v>
      </c>
      <c r="M7" s="28">
        <v>0</v>
      </c>
      <c r="N7" s="28">
        <v>4</v>
      </c>
      <c r="O7" s="19">
        <f t="shared" si="0"/>
        <v>41</v>
      </c>
      <c r="P7" s="5">
        <f t="shared" si="1"/>
        <v>0.41</v>
      </c>
      <c r="Q7" s="6" t="s">
        <v>150</v>
      </c>
    </row>
    <row r="8" spans="1:17" ht="39">
      <c r="A8" s="30" t="s">
        <v>202</v>
      </c>
      <c r="B8" s="30" t="s">
        <v>200</v>
      </c>
      <c r="C8" s="30" t="s">
        <v>37</v>
      </c>
      <c r="D8" s="32">
        <v>7</v>
      </c>
      <c r="E8" s="32" t="s">
        <v>195</v>
      </c>
      <c r="F8" s="32" t="s">
        <v>208</v>
      </c>
      <c r="G8" s="31" t="s">
        <v>209</v>
      </c>
      <c r="H8" s="28">
        <v>8</v>
      </c>
      <c r="I8" s="28">
        <v>10</v>
      </c>
      <c r="J8" s="28">
        <v>16</v>
      </c>
      <c r="K8" s="28">
        <v>2</v>
      </c>
      <c r="L8" s="28">
        <v>4</v>
      </c>
      <c r="M8" s="28">
        <v>0</v>
      </c>
      <c r="N8" s="28">
        <v>0</v>
      </c>
      <c r="O8" s="19">
        <f t="shared" si="0"/>
        <v>40</v>
      </c>
      <c r="P8" s="5">
        <f t="shared" si="1"/>
        <v>0.4</v>
      </c>
      <c r="Q8" s="6" t="s">
        <v>150</v>
      </c>
    </row>
    <row r="9" spans="1:17" ht="39">
      <c r="A9" s="30" t="s">
        <v>203</v>
      </c>
      <c r="B9" s="30" t="s">
        <v>204</v>
      </c>
      <c r="C9" s="30" t="s">
        <v>211</v>
      </c>
      <c r="D9" s="32">
        <v>6</v>
      </c>
      <c r="E9" s="32" t="s">
        <v>205</v>
      </c>
      <c r="F9" s="32" t="s">
        <v>208</v>
      </c>
      <c r="G9" s="31" t="s">
        <v>209</v>
      </c>
      <c r="H9" s="28">
        <v>0</v>
      </c>
      <c r="I9" s="28">
        <v>10</v>
      </c>
      <c r="J9" s="28">
        <v>20</v>
      </c>
      <c r="K9" s="28">
        <v>0</v>
      </c>
      <c r="L9" s="28">
        <v>0</v>
      </c>
      <c r="M9" s="28">
        <v>0</v>
      </c>
      <c r="N9" s="28">
        <v>0</v>
      </c>
      <c r="O9" s="19">
        <f t="shared" si="0"/>
        <v>30</v>
      </c>
      <c r="P9" s="5">
        <f t="shared" si="1"/>
        <v>0.3</v>
      </c>
      <c r="Q9" s="6" t="s">
        <v>150</v>
      </c>
    </row>
    <row r="10" spans="1:17" ht="39">
      <c r="A10" s="29" t="s">
        <v>214</v>
      </c>
      <c r="B10" s="29" t="s">
        <v>215</v>
      </c>
      <c r="C10" s="29" t="s">
        <v>216</v>
      </c>
      <c r="D10" s="32">
        <v>10</v>
      </c>
      <c r="E10" s="33" t="s">
        <v>195</v>
      </c>
      <c r="F10" s="33" t="s">
        <v>208</v>
      </c>
      <c r="G10" s="29" t="s">
        <v>209</v>
      </c>
      <c r="H10" s="26">
        <v>0</v>
      </c>
      <c r="I10" s="26">
        <v>6</v>
      </c>
      <c r="J10" s="26">
        <v>12</v>
      </c>
      <c r="K10" s="26">
        <v>3</v>
      </c>
      <c r="L10" s="26">
        <v>2</v>
      </c>
      <c r="M10" s="26">
        <v>2</v>
      </c>
      <c r="N10" s="26">
        <v>5</v>
      </c>
      <c r="O10" s="19">
        <f t="shared" si="0"/>
        <v>30</v>
      </c>
      <c r="P10" s="5">
        <f t="shared" si="1"/>
        <v>0.3</v>
      </c>
      <c r="Q10" s="6" t="s">
        <v>150</v>
      </c>
    </row>
    <row r="11" spans="1:17" ht="39">
      <c r="A11" s="30" t="s">
        <v>199</v>
      </c>
      <c r="B11" s="30" t="s">
        <v>200</v>
      </c>
      <c r="C11" s="30" t="s">
        <v>201</v>
      </c>
      <c r="D11" s="32">
        <v>4</v>
      </c>
      <c r="E11" s="32" t="s">
        <v>195</v>
      </c>
      <c r="F11" s="32" t="s">
        <v>208</v>
      </c>
      <c r="G11" s="31" t="s">
        <v>209</v>
      </c>
      <c r="H11" s="28">
        <v>8</v>
      </c>
      <c r="I11" s="28">
        <v>4</v>
      </c>
      <c r="J11" s="28">
        <v>15</v>
      </c>
      <c r="K11" s="28">
        <v>0</v>
      </c>
      <c r="L11" s="28">
        <v>2</v>
      </c>
      <c r="M11" s="28">
        <v>0</v>
      </c>
      <c r="N11" s="28">
        <v>0</v>
      </c>
      <c r="O11" s="19">
        <f t="shared" si="0"/>
        <v>29</v>
      </c>
      <c r="P11" s="5">
        <f t="shared" si="1"/>
        <v>0.28999999999999998</v>
      </c>
      <c r="Q11" s="6" t="s">
        <v>150</v>
      </c>
    </row>
    <row r="12" spans="1:17" ht="39">
      <c r="A12" s="30" t="s">
        <v>217</v>
      </c>
      <c r="B12" s="30" t="s">
        <v>218</v>
      </c>
      <c r="C12" s="30" t="s">
        <v>216</v>
      </c>
      <c r="D12" s="32">
        <v>9</v>
      </c>
      <c r="E12" s="32" t="s">
        <v>195</v>
      </c>
      <c r="F12" s="26" t="s">
        <v>208</v>
      </c>
      <c r="G12" s="31" t="s">
        <v>209</v>
      </c>
      <c r="H12" s="28">
        <v>5</v>
      </c>
      <c r="I12" s="28">
        <v>6</v>
      </c>
      <c r="J12" s="28">
        <v>4</v>
      </c>
      <c r="K12" s="28">
        <v>5</v>
      </c>
      <c r="L12" s="28">
        <v>6</v>
      </c>
      <c r="M12" s="28">
        <v>2</v>
      </c>
      <c r="N12" s="28">
        <v>0</v>
      </c>
      <c r="O12" s="19">
        <f t="shared" si="0"/>
        <v>28</v>
      </c>
      <c r="P12" s="5">
        <f t="shared" si="1"/>
        <v>0.28000000000000003</v>
      </c>
      <c r="Q12" s="6" t="s">
        <v>150</v>
      </c>
    </row>
    <row r="13" spans="1:17" ht="39">
      <c r="A13" s="29" t="s">
        <v>219</v>
      </c>
      <c r="B13" s="31" t="s">
        <v>220</v>
      </c>
      <c r="C13" s="31" t="s">
        <v>216</v>
      </c>
      <c r="D13" s="32">
        <v>3</v>
      </c>
      <c r="E13" s="32" t="s">
        <v>205</v>
      </c>
      <c r="F13" s="32" t="s">
        <v>208</v>
      </c>
      <c r="G13" s="30" t="s">
        <v>209</v>
      </c>
      <c r="H13" s="28">
        <v>5</v>
      </c>
      <c r="I13" s="28">
        <v>5</v>
      </c>
      <c r="J13" s="28">
        <v>3</v>
      </c>
      <c r="K13" s="28">
        <v>4</v>
      </c>
      <c r="L13" s="28">
        <v>5</v>
      </c>
      <c r="M13" s="28">
        <v>2</v>
      </c>
      <c r="N13" s="28">
        <v>2</v>
      </c>
      <c r="O13" s="19">
        <f t="shared" si="0"/>
        <v>26</v>
      </c>
      <c r="P13" s="5">
        <f t="shared" si="1"/>
        <v>0.26</v>
      </c>
      <c r="Q13" s="6" t="s">
        <v>150</v>
      </c>
    </row>
    <row r="14" spans="1:17" ht="39">
      <c r="A14" s="29" t="s">
        <v>190</v>
      </c>
      <c r="B14" s="29" t="s">
        <v>191</v>
      </c>
      <c r="C14" s="29" t="s">
        <v>212</v>
      </c>
      <c r="D14" s="32">
        <v>8</v>
      </c>
      <c r="E14" s="33" t="s">
        <v>192</v>
      </c>
      <c r="F14" s="32" t="s">
        <v>208</v>
      </c>
      <c r="G14" s="31" t="s">
        <v>209</v>
      </c>
      <c r="H14" s="28">
        <v>0</v>
      </c>
      <c r="I14" s="28">
        <v>10</v>
      </c>
      <c r="J14" s="28">
        <v>0</v>
      </c>
      <c r="K14" s="28">
        <v>0</v>
      </c>
      <c r="L14" s="28">
        <v>4</v>
      </c>
      <c r="M14" s="28">
        <v>2</v>
      </c>
      <c r="N14" s="28">
        <v>6</v>
      </c>
      <c r="O14" s="19">
        <f t="shared" si="0"/>
        <v>22</v>
      </c>
      <c r="P14" s="5">
        <f t="shared" si="1"/>
        <v>0.22</v>
      </c>
      <c r="Q14" s="6" t="s">
        <v>150</v>
      </c>
    </row>
    <row r="15" spans="1:17" ht="39">
      <c r="A15" s="35" t="s">
        <v>221</v>
      </c>
      <c r="B15" s="35" t="s">
        <v>222</v>
      </c>
      <c r="C15" s="35" t="s">
        <v>85</v>
      </c>
      <c r="D15" s="32">
        <v>5</v>
      </c>
      <c r="E15" s="33" t="s">
        <v>205</v>
      </c>
      <c r="F15" s="33" t="s">
        <v>208</v>
      </c>
      <c r="G15" s="29" t="s">
        <v>209</v>
      </c>
      <c r="H15" s="28">
        <v>4</v>
      </c>
      <c r="I15" s="28">
        <v>4</v>
      </c>
      <c r="J15" s="28">
        <v>3</v>
      </c>
      <c r="K15" s="28">
        <v>3</v>
      </c>
      <c r="L15" s="28">
        <v>2</v>
      </c>
      <c r="M15" s="28">
        <v>0</v>
      </c>
      <c r="N15" s="28">
        <v>0</v>
      </c>
      <c r="O15" s="19">
        <f t="shared" si="0"/>
        <v>16</v>
      </c>
      <c r="P15" s="5">
        <f t="shared" si="1"/>
        <v>0.16</v>
      </c>
      <c r="Q15" s="6" t="s">
        <v>150</v>
      </c>
    </row>
    <row r="16" spans="1:17" ht="39">
      <c r="A16" s="30" t="s">
        <v>223</v>
      </c>
      <c r="B16" s="30" t="s">
        <v>222</v>
      </c>
      <c r="C16" s="30" t="s">
        <v>50</v>
      </c>
      <c r="D16" s="32">
        <v>2</v>
      </c>
      <c r="E16" s="32" t="s">
        <v>205</v>
      </c>
      <c r="F16" s="32" t="s">
        <v>208</v>
      </c>
      <c r="G16" s="31" t="s">
        <v>209</v>
      </c>
      <c r="H16" s="28">
        <v>3</v>
      </c>
      <c r="I16" s="28">
        <v>3</v>
      </c>
      <c r="J16" s="28">
        <v>2</v>
      </c>
      <c r="K16" s="28">
        <v>2</v>
      </c>
      <c r="L16" s="28">
        <v>3</v>
      </c>
      <c r="M16" s="28">
        <v>0</v>
      </c>
      <c r="N16" s="28">
        <v>0</v>
      </c>
      <c r="O16" s="19">
        <f t="shared" si="0"/>
        <v>13</v>
      </c>
      <c r="P16" s="5">
        <f t="shared" si="1"/>
        <v>0.13</v>
      </c>
      <c r="Q16" s="6" t="s">
        <v>150</v>
      </c>
    </row>
    <row r="17" spans="1:17" ht="39">
      <c r="A17" s="29" t="s">
        <v>224</v>
      </c>
      <c r="B17" s="31" t="s">
        <v>225</v>
      </c>
      <c r="C17" s="31" t="s">
        <v>216</v>
      </c>
      <c r="D17" s="32">
        <v>1</v>
      </c>
      <c r="E17" s="32" t="s">
        <v>205</v>
      </c>
      <c r="F17" s="32" t="s">
        <v>208</v>
      </c>
      <c r="G17" s="30" t="s">
        <v>209</v>
      </c>
      <c r="H17" s="28">
        <v>2</v>
      </c>
      <c r="I17" s="28">
        <v>3</v>
      </c>
      <c r="J17" s="28">
        <v>2</v>
      </c>
      <c r="K17" s="28">
        <v>0</v>
      </c>
      <c r="L17" s="28">
        <v>2</v>
      </c>
      <c r="M17" s="28">
        <v>1</v>
      </c>
      <c r="N17" s="28">
        <v>1</v>
      </c>
      <c r="O17" s="19">
        <f t="shared" si="0"/>
        <v>11</v>
      </c>
      <c r="P17" s="5">
        <f t="shared" si="1"/>
        <v>0.11</v>
      </c>
      <c r="Q17" s="6" t="s">
        <v>150</v>
      </c>
    </row>
    <row r="18" spans="1:17">
      <c r="A18" s="17"/>
      <c r="B18" s="2"/>
      <c r="C18" s="2"/>
      <c r="D18" s="7"/>
      <c r="E18" s="18"/>
      <c r="F18" s="7"/>
      <c r="G18" s="8"/>
      <c r="H18" s="9"/>
      <c r="I18" s="9"/>
      <c r="J18" s="9"/>
      <c r="K18" s="9"/>
      <c r="L18" s="9"/>
      <c r="M18" s="9"/>
      <c r="N18" s="9"/>
      <c r="O18" s="19">
        <f t="shared" ref="O18:O33" si="2">SUM(H18:N18)</f>
        <v>0</v>
      </c>
      <c r="P18" s="5">
        <f t="shared" ref="P18:P33" si="3">O18/100</f>
        <v>0</v>
      </c>
      <c r="Q18" s="6"/>
    </row>
    <row r="19" spans="1:17">
      <c r="A19" s="17"/>
      <c r="B19" s="2"/>
      <c r="C19" s="2"/>
      <c r="D19" s="7"/>
      <c r="E19" s="7"/>
      <c r="F19" s="7"/>
      <c r="G19" s="8"/>
      <c r="H19" s="9"/>
      <c r="I19" s="9"/>
      <c r="J19" s="9"/>
      <c r="K19" s="9"/>
      <c r="L19" s="9"/>
      <c r="M19" s="9"/>
      <c r="N19" s="9"/>
      <c r="O19" s="19">
        <f t="shared" si="2"/>
        <v>0</v>
      </c>
      <c r="P19" s="5">
        <f t="shared" si="3"/>
        <v>0</v>
      </c>
      <c r="Q19" s="6"/>
    </row>
    <row r="20" spans="1:17">
      <c r="A20" s="2"/>
      <c r="B20" s="2"/>
      <c r="C20" s="2"/>
      <c r="D20" s="7"/>
      <c r="E20" s="18"/>
      <c r="F20" s="7"/>
      <c r="G20" s="8"/>
      <c r="H20" s="9"/>
      <c r="I20" s="9"/>
      <c r="J20" s="9"/>
      <c r="K20" s="9"/>
      <c r="L20" s="9"/>
      <c r="M20" s="9"/>
      <c r="N20" s="9"/>
      <c r="O20" s="19">
        <f t="shared" si="2"/>
        <v>0</v>
      </c>
      <c r="P20" s="5">
        <f t="shared" si="3"/>
        <v>0</v>
      </c>
      <c r="Q20" s="6"/>
    </row>
    <row r="21" spans="1:17">
      <c r="A21" s="2"/>
      <c r="B21" s="2"/>
      <c r="C21" s="2"/>
      <c r="D21" s="7"/>
      <c r="E21" s="18"/>
      <c r="F21" s="18"/>
      <c r="G21" s="8"/>
      <c r="H21" s="9"/>
      <c r="I21" s="9"/>
      <c r="J21" s="9"/>
      <c r="K21" s="9"/>
      <c r="L21" s="9"/>
      <c r="M21" s="9"/>
      <c r="N21" s="9"/>
      <c r="O21" s="19">
        <f t="shared" si="2"/>
        <v>0</v>
      </c>
      <c r="P21" s="5">
        <f t="shared" si="3"/>
        <v>0</v>
      </c>
      <c r="Q21" s="6"/>
    </row>
    <row r="22" spans="1:17">
      <c r="A22" s="12"/>
      <c r="B22" s="12"/>
      <c r="C22" s="12"/>
      <c r="D22" s="13"/>
      <c r="E22" s="14"/>
      <c r="F22" s="14"/>
      <c r="G22" s="15"/>
      <c r="H22" s="16"/>
      <c r="I22" s="16"/>
      <c r="J22" s="16"/>
      <c r="K22" s="16"/>
      <c r="L22" s="16"/>
      <c r="M22" s="16"/>
      <c r="N22" s="16"/>
      <c r="O22" s="19">
        <f t="shared" si="2"/>
        <v>0</v>
      </c>
      <c r="P22" s="5">
        <f t="shared" si="3"/>
        <v>0</v>
      </c>
      <c r="Q22" s="6"/>
    </row>
    <row r="23" spans="1:17">
      <c r="A23" s="12"/>
      <c r="B23" s="12"/>
      <c r="C23" s="12"/>
      <c r="D23" s="13"/>
      <c r="E23" s="14"/>
      <c r="F23" s="14"/>
      <c r="G23" s="15"/>
      <c r="H23" s="16"/>
      <c r="I23" s="16"/>
      <c r="J23" s="16"/>
      <c r="K23" s="16"/>
      <c r="L23" s="16"/>
      <c r="M23" s="16"/>
      <c r="N23" s="16"/>
      <c r="O23" s="19">
        <f t="shared" si="2"/>
        <v>0</v>
      </c>
      <c r="P23" s="5">
        <f t="shared" si="3"/>
        <v>0</v>
      </c>
      <c r="Q23" s="6"/>
    </row>
    <row r="24" spans="1:17">
      <c r="A24" s="12"/>
      <c r="B24" s="12"/>
      <c r="C24" s="12"/>
      <c r="D24" s="13"/>
      <c r="E24" s="14"/>
      <c r="F24" s="14"/>
      <c r="G24" s="15"/>
      <c r="H24" s="16"/>
      <c r="I24" s="16"/>
      <c r="J24" s="16"/>
      <c r="K24" s="16"/>
      <c r="L24" s="16"/>
      <c r="M24" s="16"/>
      <c r="N24" s="16"/>
      <c r="O24" s="19">
        <f t="shared" si="2"/>
        <v>0</v>
      </c>
      <c r="P24" s="5">
        <f t="shared" si="3"/>
        <v>0</v>
      </c>
      <c r="Q24" s="6"/>
    </row>
    <row r="25" spans="1:17">
      <c r="A25" s="12"/>
      <c r="B25" s="12"/>
      <c r="C25" s="12"/>
      <c r="D25" s="13"/>
      <c r="E25" s="14"/>
      <c r="F25" s="14"/>
      <c r="G25" s="15"/>
      <c r="H25" s="16"/>
      <c r="I25" s="16"/>
      <c r="J25" s="16"/>
      <c r="K25" s="16"/>
      <c r="L25" s="16"/>
      <c r="M25" s="16"/>
      <c r="N25" s="16"/>
      <c r="O25" s="19">
        <f t="shared" si="2"/>
        <v>0</v>
      </c>
      <c r="P25" s="5">
        <f t="shared" si="3"/>
        <v>0</v>
      </c>
      <c r="Q25" s="6"/>
    </row>
    <row r="26" spans="1:17">
      <c r="A26" s="12"/>
      <c r="B26" s="12"/>
      <c r="C26" s="12"/>
      <c r="D26" s="13"/>
      <c r="E26" s="14"/>
      <c r="F26" s="14"/>
      <c r="G26" s="15"/>
      <c r="H26" s="16"/>
      <c r="I26" s="16"/>
      <c r="J26" s="16"/>
      <c r="K26" s="16"/>
      <c r="L26" s="16"/>
      <c r="M26" s="16"/>
      <c r="N26" s="16"/>
      <c r="O26" s="19">
        <f t="shared" si="2"/>
        <v>0</v>
      </c>
      <c r="P26" s="5">
        <f t="shared" si="3"/>
        <v>0</v>
      </c>
      <c r="Q26" s="6"/>
    </row>
    <row r="27" spans="1:17">
      <c r="A27" s="12"/>
      <c r="B27" s="12"/>
      <c r="C27" s="12"/>
      <c r="D27" s="13"/>
      <c r="E27" s="14"/>
      <c r="F27" s="14"/>
      <c r="G27" s="15"/>
      <c r="H27" s="16"/>
      <c r="I27" s="16"/>
      <c r="J27" s="16"/>
      <c r="K27" s="16"/>
      <c r="L27" s="16"/>
      <c r="M27" s="16"/>
      <c r="N27" s="16"/>
      <c r="O27" s="19">
        <f t="shared" si="2"/>
        <v>0</v>
      </c>
      <c r="P27" s="5">
        <f t="shared" si="3"/>
        <v>0</v>
      </c>
      <c r="Q27" s="6"/>
    </row>
    <row r="28" spans="1:17">
      <c r="A28" s="12"/>
      <c r="B28" s="12"/>
      <c r="C28" s="12"/>
      <c r="D28" s="13"/>
      <c r="E28" s="14"/>
      <c r="F28" s="14"/>
      <c r="G28" s="15"/>
      <c r="H28" s="16"/>
      <c r="I28" s="16"/>
      <c r="J28" s="16"/>
      <c r="K28" s="16"/>
      <c r="L28" s="16"/>
      <c r="M28" s="16"/>
      <c r="N28" s="16"/>
      <c r="O28" s="19">
        <f t="shared" si="2"/>
        <v>0</v>
      </c>
      <c r="P28" s="5">
        <f t="shared" si="3"/>
        <v>0</v>
      </c>
      <c r="Q28" s="6"/>
    </row>
    <row r="29" spans="1:17">
      <c r="A29" s="12"/>
      <c r="B29" s="12"/>
      <c r="C29" s="12"/>
      <c r="D29" s="13"/>
      <c r="E29" s="14"/>
      <c r="F29" s="14"/>
      <c r="G29" s="15"/>
      <c r="H29" s="16"/>
      <c r="I29" s="16"/>
      <c r="J29" s="16"/>
      <c r="K29" s="16"/>
      <c r="L29" s="16"/>
      <c r="M29" s="16"/>
      <c r="N29" s="16"/>
      <c r="O29" s="19">
        <f t="shared" si="2"/>
        <v>0</v>
      </c>
      <c r="P29" s="5">
        <f t="shared" si="3"/>
        <v>0</v>
      </c>
      <c r="Q29" s="6"/>
    </row>
    <row r="30" spans="1:17">
      <c r="A30" s="12"/>
      <c r="B30" s="12"/>
      <c r="C30" s="12"/>
      <c r="D30" s="13"/>
      <c r="E30" s="14"/>
      <c r="F30" s="14"/>
      <c r="G30" s="15"/>
      <c r="H30" s="16"/>
      <c r="I30" s="16"/>
      <c r="J30" s="16"/>
      <c r="K30" s="16"/>
      <c r="L30" s="16"/>
      <c r="M30" s="16"/>
      <c r="N30" s="16"/>
      <c r="O30" s="19">
        <f t="shared" si="2"/>
        <v>0</v>
      </c>
      <c r="P30" s="5">
        <f t="shared" si="3"/>
        <v>0</v>
      </c>
      <c r="Q30" s="6"/>
    </row>
    <row r="31" spans="1:17">
      <c r="A31" s="12"/>
      <c r="B31" s="12"/>
      <c r="C31" s="12"/>
      <c r="D31" s="13"/>
      <c r="E31" s="14"/>
      <c r="F31" s="14"/>
      <c r="G31" s="15"/>
      <c r="H31" s="16"/>
      <c r="I31" s="16"/>
      <c r="J31" s="16"/>
      <c r="K31" s="16"/>
      <c r="L31" s="16"/>
      <c r="M31" s="16"/>
      <c r="N31" s="16"/>
      <c r="O31" s="19">
        <f t="shared" si="2"/>
        <v>0</v>
      </c>
      <c r="P31" s="5">
        <f t="shared" si="3"/>
        <v>0</v>
      </c>
      <c r="Q31" s="6"/>
    </row>
    <row r="32" spans="1:17">
      <c r="A32" s="12"/>
      <c r="B32" s="12"/>
      <c r="C32" s="12"/>
      <c r="D32" s="13"/>
      <c r="E32" s="14"/>
      <c r="F32" s="14"/>
      <c r="G32" s="15"/>
      <c r="H32" s="16"/>
      <c r="I32" s="16"/>
      <c r="J32" s="16"/>
      <c r="K32" s="16"/>
      <c r="L32" s="16"/>
      <c r="M32" s="16"/>
      <c r="N32" s="16"/>
      <c r="O32" s="19">
        <f t="shared" si="2"/>
        <v>0</v>
      </c>
      <c r="P32" s="5">
        <f t="shared" si="3"/>
        <v>0</v>
      </c>
      <c r="Q32" s="6"/>
    </row>
    <row r="33" spans="1:17">
      <c r="A33" s="12"/>
      <c r="B33" s="12"/>
      <c r="C33" s="12"/>
      <c r="D33" s="13"/>
      <c r="E33" s="14"/>
      <c r="F33" s="14"/>
      <c r="G33" s="15"/>
      <c r="H33" s="16"/>
      <c r="I33" s="16"/>
      <c r="J33" s="16"/>
      <c r="K33" s="16"/>
      <c r="L33" s="16"/>
      <c r="M33" s="16"/>
      <c r="N33" s="16"/>
      <c r="O33" s="19">
        <f t="shared" si="2"/>
        <v>0</v>
      </c>
      <c r="P33" s="5">
        <f t="shared" si="3"/>
        <v>0</v>
      </c>
      <c r="Q33" s="6"/>
    </row>
  </sheetData>
  <sortState ref="A4:P17">
    <sortCondition descending="1" ref="P4:P17"/>
  </sortState>
  <mergeCells count="2">
    <mergeCell ref="A1:Q1"/>
    <mergeCell ref="A3:Q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topLeftCell="B7" zoomScale="90" zoomScaleNormal="90" workbookViewId="0">
      <selection activeCell="E10" sqref="E10"/>
    </sheetView>
  </sheetViews>
  <sheetFormatPr defaultRowHeight="15"/>
  <cols>
    <col min="1" max="1" width="14.85546875" customWidth="1"/>
    <col min="2" max="2" width="12.42578125" customWidth="1"/>
    <col min="3" max="3" width="15.7109375" customWidth="1"/>
    <col min="4" max="4" width="8.42578125" bestFit="1" customWidth="1"/>
    <col min="7" max="7" width="13.5703125" customWidth="1"/>
    <col min="19" max="19" width="12.85546875" bestFit="1" customWidth="1"/>
  </cols>
  <sheetData>
    <row r="1" spans="1:19" ht="23.25">
      <c r="A1" s="44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ht="15.7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  <c r="K2" s="20" t="s">
        <v>10</v>
      </c>
      <c r="L2" s="20" t="s">
        <v>11</v>
      </c>
      <c r="M2" s="20" t="s">
        <v>12</v>
      </c>
      <c r="N2" s="20" t="s">
        <v>13</v>
      </c>
      <c r="O2" s="25" t="s">
        <v>14</v>
      </c>
      <c r="P2" s="25" t="s">
        <v>24</v>
      </c>
      <c r="Q2" s="20" t="s">
        <v>15</v>
      </c>
      <c r="R2" s="1" t="s">
        <v>16</v>
      </c>
      <c r="S2" s="20" t="s">
        <v>17</v>
      </c>
    </row>
    <row r="3" spans="1:19" ht="15.75">
      <c r="A3" s="46" t="s">
        <v>19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8"/>
    </row>
    <row r="4" spans="1:19" ht="38.25">
      <c r="A4" s="35" t="s">
        <v>30</v>
      </c>
      <c r="B4" s="35" t="s">
        <v>31</v>
      </c>
      <c r="C4" s="35" t="s">
        <v>32</v>
      </c>
      <c r="D4" s="32">
        <v>33</v>
      </c>
      <c r="E4" s="33" t="s">
        <v>114</v>
      </c>
      <c r="F4" s="38" t="s">
        <v>208</v>
      </c>
      <c r="G4" s="38" t="s">
        <v>106</v>
      </c>
      <c r="H4" s="28">
        <v>9</v>
      </c>
      <c r="I4" s="28">
        <v>9</v>
      </c>
      <c r="J4" s="28">
        <v>5</v>
      </c>
      <c r="K4" s="28">
        <v>8</v>
      </c>
      <c r="L4" s="28">
        <v>5</v>
      </c>
      <c r="M4" s="28">
        <v>10</v>
      </c>
      <c r="N4" s="28">
        <v>9</v>
      </c>
      <c r="O4" s="28">
        <v>5</v>
      </c>
      <c r="P4" s="28">
        <v>4</v>
      </c>
      <c r="Q4" s="36">
        <f t="shared" ref="Q4:Q30" si="0">SUM(H4:P4)</f>
        <v>64</v>
      </c>
      <c r="R4" s="37">
        <f t="shared" ref="R4:R30" si="1">Q4/74</f>
        <v>0.86486486486486491</v>
      </c>
      <c r="S4" s="6" t="s">
        <v>38</v>
      </c>
    </row>
    <row r="5" spans="1:19" ht="38.25">
      <c r="A5" s="35" t="s">
        <v>43</v>
      </c>
      <c r="B5" s="35" t="s">
        <v>44</v>
      </c>
      <c r="C5" s="35" t="s">
        <v>32</v>
      </c>
      <c r="D5" s="32">
        <v>30</v>
      </c>
      <c r="E5" s="33" t="s">
        <v>114</v>
      </c>
      <c r="F5" s="38" t="s">
        <v>208</v>
      </c>
      <c r="G5" s="38" t="s">
        <v>106</v>
      </c>
      <c r="H5" s="28">
        <v>9</v>
      </c>
      <c r="I5" s="28">
        <v>6</v>
      </c>
      <c r="J5" s="28">
        <v>4</v>
      </c>
      <c r="K5" s="28">
        <v>6</v>
      </c>
      <c r="L5" s="28">
        <v>9</v>
      </c>
      <c r="M5" s="28">
        <v>10</v>
      </c>
      <c r="N5" s="28">
        <v>9</v>
      </c>
      <c r="O5" s="28">
        <v>0</v>
      </c>
      <c r="P5" s="28">
        <v>2</v>
      </c>
      <c r="Q5" s="36">
        <f t="shared" si="0"/>
        <v>55</v>
      </c>
      <c r="R5" s="37">
        <f t="shared" si="1"/>
        <v>0.7432432432432432</v>
      </c>
      <c r="S5" s="6" t="s">
        <v>39</v>
      </c>
    </row>
    <row r="6" spans="1:19" ht="38.25">
      <c r="A6" s="30" t="s">
        <v>45</v>
      </c>
      <c r="B6" s="30" t="s">
        <v>46</v>
      </c>
      <c r="C6" s="30" t="s">
        <v>47</v>
      </c>
      <c r="D6" s="32">
        <v>29</v>
      </c>
      <c r="E6" s="32" t="s">
        <v>114</v>
      </c>
      <c r="F6" s="38" t="s">
        <v>208</v>
      </c>
      <c r="G6" s="38" t="s">
        <v>106</v>
      </c>
      <c r="H6" s="28">
        <v>7</v>
      </c>
      <c r="I6" s="28">
        <v>6</v>
      </c>
      <c r="J6" s="28">
        <v>5</v>
      </c>
      <c r="K6" s="28">
        <v>7</v>
      </c>
      <c r="L6" s="28">
        <v>2</v>
      </c>
      <c r="M6" s="28">
        <v>10</v>
      </c>
      <c r="N6" s="28">
        <v>6</v>
      </c>
      <c r="O6" s="28">
        <v>4</v>
      </c>
      <c r="P6" s="28">
        <v>3</v>
      </c>
      <c r="Q6" s="36">
        <f t="shared" si="0"/>
        <v>50</v>
      </c>
      <c r="R6" s="37">
        <f t="shared" si="1"/>
        <v>0.67567567567567566</v>
      </c>
      <c r="S6" s="6" t="s">
        <v>39</v>
      </c>
    </row>
    <row r="7" spans="1:19" ht="38.25">
      <c r="A7" s="35" t="s">
        <v>40</v>
      </c>
      <c r="B7" s="35" t="s">
        <v>41</v>
      </c>
      <c r="C7" s="35" t="s">
        <v>42</v>
      </c>
      <c r="D7" s="32">
        <v>31</v>
      </c>
      <c r="E7" s="33" t="s">
        <v>114</v>
      </c>
      <c r="F7" s="38" t="s">
        <v>208</v>
      </c>
      <c r="G7" s="38" t="s">
        <v>106</v>
      </c>
      <c r="H7" s="28">
        <v>7</v>
      </c>
      <c r="I7" s="28">
        <v>9</v>
      </c>
      <c r="J7" s="28">
        <v>5</v>
      </c>
      <c r="K7" s="28">
        <v>6</v>
      </c>
      <c r="L7" s="28">
        <v>2</v>
      </c>
      <c r="M7" s="28">
        <v>10</v>
      </c>
      <c r="N7" s="28">
        <v>2</v>
      </c>
      <c r="O7" s="28">
        <v>5</v>
      </c>
      <c r="P7" s="28">
        <v>2</v>
      </c>
      <c r="Q7" s="36">
        <f t="shared" si="0"/>
        <v>48</v>
      </c>
      <c r="R7" s="37">
        <f t="shared" si="1"/>
        <v>0.64864864864864868</v>
      </c>
      <c r="S7" s="6" t="s">
        <v>39</v>
      </c>
    </row>
    <row r="8" spans="1:19" ht="38.25">
      <c r="A8" s="30" t="s">
        <v>35</v>
      </c>
      <c r="B8" s="30" t="s">
        <v>36</v>
      </c>
      <c r="C8" s="30" t="s">
        <v>37</v>
      </c>
      <c r="D8" s="32">
        <v>32</v>
      </c>
      <c r="E8" s="32" t="s">
        <v>33</v>
      </c>
      <c r="F8" s="38" t="s">
        <v>208</v>
      </c>
      <c r="G8" s="38" t="s">
        <v>106</v>
      </c>
      <c r="H8" s="28">
        <v>6</v>
      </c>
      <c r="I8" s="28">
        <v>3</v>
      </c>
      <c r="J8" s="28">
        <v>6</v>
      </c>
      <c r="K8" s="28">
        <v>6</v>
      </c>
      <c r="L8" s="28">
        <v>1</v>
      </c>
      <c r="M8" s="28">
        <v>10</v>
      </c>
      <c r="N8" s="28">
        <v>4</v>
      </c>
      <c r="O8" s="28">
        <v>4</v>
      </c>
      <c r="P8" s="28">
        <v>3</v>
      </c>
      <c r="Q8" s="36">
        <f t="shared" si="0"/>
        <v>43</v>
      </c>
      <c r="R8" s="37">
        <f t="shared" si="1"/>
        <v>0.58108108108108103</v>
      </c>
      <c r="S8" s="6" t="s">
        <v>39</v>
      </c>
    </row>
    <row r="9" spans="1:19" ht="38.25">
      <c r="A9" s="35" t="s">
        <v>54</v>
      </c>
      <c r="B9" s="30" t="s">
        <v>55</v>
      </c>
      <c r="C9" s="30" t="s">
        <v>37</v>
      </c>
      <c r="D9" s="32">
        <v>26</v>
      </c>
      <c r="E9" s="32" t="s">
        <v>53</v>
      </c>
      <c r="F9" s="38" t="s">
        <v>208</v>
      </c>
      <c r="G9" s="39" t="s">
        <v>209</v>
      </c>
      <c r="H9" s="28">
        <v>6</v>
      </c>
      <c r="I9" s="28">
        <v>2</v>
      </c>
      <c r="J9" s="28">
        <v>5</v>
      </c>
      <c r="K9" s="28">
        <v>6</v>
      </c>
      <c r="L9" s="28">
        <v>6</v>
      </c>
      <c r="M9" s="28">
        <v>5</v>
      </c>
      <c r="N9" s="28">
        <v>4</v>
      </c>
      <c r="O9" s="28">
        <v>2</v>
      </c>
      <c r="P9" s="28">
        <v>2</v>
      </c>
      <c r="Q9" s="36">
        <f t="shared" si="0"/>
        <v>38</v>
      </c>
      <c r="R9" s="37">
        <f t="shared" si="1"/>
        <v>0.51351351351351349</v>
      </c>
      <c r="S9" s="6" t="s">
        <v>150</v>
      </c>
    </row>
    <row r="10" spans="1:19" ht="38.25">
      <c r="A10" s="30" t="s">
        <v>66</v>
      </c>
      <c r="B10" s="30" t="s">
        <v>69</v>
      </c>
      <c r="C10" s="30" t="s">
        <v>67</v>
      </c>
      <c r="D10" s="32">
        <v>21</v>
      </c>
      <c r="E10" s="32" t="s">
        <v>114</v>
      </c>
      <c r="F10" s="38" t="s">
        <v>208</v>
      </c>
      <c r="G10" s="39" t="s">
        <v>34</v>
      </c>
      <c r="H10" s="28">
        <v>7</v>
      </c>
      <c r="I10" s="28">
        <v>2</v>
      </c>
      <c r="J10" s="28">
        <v>5</v>
      </c>
      <c r="K10" s="28">
        <v>6</v>
      </c>
      <c r="L10" s="28">
        <v>0</v>
      </c>
      <c r="M10" s="28">
        <v>10</v>
      </c>
      <c r="N10" s="28">
        <v>3</v>
      </c>
      <c r="O10" s="28">
        <v>2</v>
      </c>
      <c r="P10" s="28">
        <v>1</v>
      </c>
      <c r="Q10" s="36">
        <f t="shared" si="0"/>
        <v>36</v>
      </c>
      <c r="R10" s="37">
        <f t="shared" si="1"/>
        <v>0.48648648648648651</v>
      </c>
      <c r="S10" s="6" t="s">
        <v>150</v>
      </c>
    </row>
    <row r="11" spans="1:19" ht="38.25">
      <c r="A11" s="30" t="s">
        <v>48</v>
      </c>
      <c r="B11" s="30" t="s">
        <v>49</v>
      </c>
      <c r="C11" s="30" t="s">
        <v>50</v>
      </c>
      <c r="D11" s="32">
        <v>28</v>
      </c>
      <c r="E11" s="32" t="s">
        <v>114</v>
      </c>
      <c r="F11" s="38" t="s">
        <v>208</v>
      </c>
      <c r="G11" s="39" t="s">
        <v>106</v>
      </c>
      <c r="H11" s="28">
        <v>7</v>
      </c>
      <c r="I11" s="28">
        <v>3</v>
      </c>
      <c r="J11" s="28">
        <v>2</v>
      </c>
      <c r="K11" s="28">
        <v>3</v>
      </c>
      <c r="L11" s="28">
        <v>2</v>
      </c>
      <c r="M11" s="28">
        <v>5</v>
      </c>
      <c r="N11" s="28">
        <v>6</v>
      </c>
      <c r="O11" s="28">
        <v>3</v>
      </c>
      <c r="P11" s="28">
        <v>1</v>
      </c>
      <c r="Q11" s="36">
        <f t="shared" si="0"/>
        <v>32</v>
      </c>
      <c r="R11" s="37">
        <f t="shared" si="1"/>
        <v>0.43243243243243246</v>
      </c>
      <c r="S11" s="6" t="s">
        <v>150</v>
      </c>
    </row>
    <row r="12" spans="1:19" ht="38.25">
      <c r="A12" s="35" t="s">
        <v>93</v>
      </c>
      <c r="B12" s="35" t="s">
        <v>94</v>
      </c>
      <c r="C12" s="35" t="s">
        <v>42</v>
      </c>
      <c r="D12" s="32">
        <v>11</v>
      </c>
      <c r="E12" s="33" t="s">
        <v>259</v>
      </c>
      <c r="F12" s="38" t="s">
        <v>208</v>
      </c>
      <c r="G12" s="39" t="s">
        <v>209</v>
      </c>
      <c r="H12" s="28">
        <v>5</v>
      </c>
      <c r="I12" s="28">
        <v>1</v>
      </c>
      <c r="J12" s="28">
        <v>5</v>
      </c>
      <c r="K12" s="28">
        <v>3</v>
      </c>
      <c r="L12" s="28">
        <v>2</v>
      </c>
      <c r="M12" s="28">
        <v>5</v>
      </c>
      <c r="N12" s="28">
        <v>4</v>
      </c>
      <c r="O12" s="28">
        <v>3</v>
      </c>
      <c r="P12" s="28">
        <v>0</v>
      </c>
      <c r="Q12" s="36">
        <f t="shared" si="0"/>
        <v>28</v>
      </c>
      <c r="R12" s="37">
        <f t="shared" si="1"/>
        <v>0.3783783783783784</v>
      </c>
      <c r="S12" s="6" t="s">
        <v>150</v>
      </c>
    </row>
    <row r="13" spans="1:19" ht="38.25">
      <c r="A13" s="35" t="s">
        <v>65</v>
      </c>
      <c r="B13" s="35" t="s">
        <v>63</v>
      </c>
      <c r="C13" s="35" t="s">
        <v>64</v>
      </c>
      <c r="D13" s="32">
        <v>22</v>
      </c>
      <c r="E13" s="33" t="s">
        <v>114</v>
      </c>
      <c r="F13" s="38" t="s">
        <v>208</v>
      </c>
      <c r="G13" s="38" t="s">
        <v>34</v>
      </c>
      <c r="H13" s="28">
        <v>4</v>
      </c>
      <c r="I13" s="28">
        <v>2</v>
      </c>
      <c r="J13" s="28">
        <v>2</v>
      </c>
      <c r="K13" s="28">
        <v>9</v>
      </c>
      <c r="L13" s="28">
        <v>0</v>
      </c>
      <c r="M13" s="28">
        <v>0</v>
      </c>
      <c r="N13" s="28">
        <v>6</v>
      </c>
      <c r="O13" s="28">
        <v>4</v>
      </c>
      <c r="P13" s="28">
        <v>0</v>
      </c>
      <c r="Q13" s="36">
        <f t="shared" si="0"/>
        <v>27</v>
      </c>
      <c r="R13" s="37">
        <f t="shared" si="1"/>
        <v>0.36486486486486486</v>
      </c>
      <c r="S13" s="6" t="s">
        <v>150</v>
      </c>
    </row>
    <row r="14" spans="1:19" ht="38.25">
      <c r="A14" s="30" t="s">
        <v>59</v>
      </c>
      <c r="B14" s="30" t="s">
        <v>60</v>
      </c>
      <c r="C14" s="30" t="s">
        <v>42</v>
      </c>
      <c r="D14" s="32">
        <v>24</v>
      </c>
      <c r="E14" s="32" t="s">
        <v>259</v>
      </c>
      <c r="F14" s="38" t="s">
        <v>208</v>
      </c>
      <c r="G14" s="39" t="s">
        <v>209</v>
      </c>
      <c r="H14" s="28">
        <v>8</v>
      </c>
      <c r="I14" s="28">
        <v>3</v>
      </c>
      <c r="J14" s="28">
        <v>3</v>
      </c>
      <c r="K14" s="28">
        <v>6</v>
      </c>
      <c r="L14" s="28">
        <v>0</v>
      </c>
      <c r="M14" s="28">
        <v>0</v>
      </c>
      <c r="N14" s="28">
        <v>4</v>
      </c>
      <c r="O14" s="28">
        <v>2</v>
      </c>
      <c r="P14" s="28">
        <v>0</v>
      </c>
      <c r="Q14" s="36">
        <f t="shared" si="0"/>
        <v>26</v>
      </c>
      <c r="R14" s="37">
        <f t="shared" si="1"/>
        <v>0.35135135135135137</v>
      </c>
      <c r="S14" s="6" t="s">
        <v>150</v>
      </c>
    </row>
    <row r="15" spans="1:19" ht="38.25">
      <c r="A15" s="35" t="s">
        <v>112</v>
      </c>
      <c r="B15" s="35" t="s">
        <v>113</v>
      </c>
      <c r="C15" s="35" t="s">
        <v>64</v>
      </c>
      <c r="D15" s="32">
        <v>7</v>
      </c>
      <c r="E15" s="33" t="s">
        <v>114</v>
      </c>
      <c r="F15" s="38" t="s">
        <v>208</v>
      </c>
      <c r="G15" s="38" t="s">
        <v>106</v>
      </c>
      <c r="H15" s="28">
        <v>6</v>
      </c>
      <c r="I15" s="28">
        <v>2</v>
      </c>
      <c r="J15" s="28">
        <v>4</v>
      </c>
      <c r="K15" s="28">
        <v>3</v>
      </c>
      <c r="L15" s="28">
        <v>1</v>
      </c>
      <c r="M15" s="28">
        <v>0</v>
      </c>
      <c r="N15" s="28">
        <v>5</v>
      </c>
      <c r="O15" s="28">
        <v>3</v>
      </c>
      <c r="P15" s="28">
        <v>1</v>
      </c>
      <c r="Q15" s="36">
        <f t="shared" si="0"/>
        <v>25</v>
      </c>
      <c r="R15" s="37">
        <f t="shared" si="1"/>
        <v>0.33783783783783783</v>
      </c>
      <c r="S15" s="6" t="s">
        <v>150</v>
      </c>
    </row>
    <row r="16" spans="1:19" ht="38.25">
      <c r="A16" s="30" t="s">
        <v>51</v>
      </c>
      <c r="B16" s="30" t="s">
        <v>52</v>
      </c>
      <c r="C16" s="30" t="s">
        <v>42</v>
      </c>
      <c r="D16" s="32">
        <v>27</v>
      </c>
      <c r="E16" s="32" t="s">
        <v>259</v>
      </c>
      <c r="F16" s="38" t="s">
        <v>208</v>
      </c>
      <c r="G16" s="39" t="s">
        <v>209</v>
      </c>
      <c r="H16" s="28">
        <v>6</v>
      </c>
      <c r="I16" s="28">
        <v>6</v>
      </c>
      <c r="J16" s="28">
        <v>4</v>
      </c>
      <c r="K16" s="28">
        <v>2</v>
      </c>
      <c r="L16" s="28">
        <v>0</v>
      </c>
      <c r="M16" s="28">
        <v>5</v>
      </c>
      <c r="N16" s="28">
        <v>0</v>
      </c>
      <c r="O16" s="28">
        <v>0</v>
      </c>
      <c r="P16" s="28">
        <v>1</v>
      </c>
      <c r="Q16" s="36">
        <f t="shared" si="0"/>
        <v>24</v>
      </c>
      <c r="R16" s="37">
        <f t="shared" si="1"/>
        <v>0.32432432432432434</v>
      </c>
      <c r="S16" s="6" t="s">
        <v>150</v>
      </c>
    </row>
    <row r="17" spans="1:19" ht="38.25">
      <c r="A17" s="35" t="s">
        <v>83</v>
      </c>
      <c r="B17" s="35" t="s">
        <v>84</v>
      </c>
      <c r="C17" s="35" t="s">
        <v>85</v>
      </c>
      <c r="D17" s="32">
        <v>15</v>
      </c>
      <c r="E17" s="33" t="s">
        <v>260</v>
      </c>
      <c r="F17" s="38" t="s">
        <v>208</v>
      </c>
      <c r="G17" s="39" t="s">
        <v>209</v>
      </c>
      <c r="H17" s="28">
        <v>7</v>
      </c>
      <c r="I17" s="28">
        <v>0</v>
      </c>
      <c r="J17" s="28">
        <v>3</v>
      </c>
      <c r="K17" s="28">
        <v>3</v>
      </c>
      <c r="L17" s="28">
        <v>0</v>
      </c>
      <c r="M17" s="28">
        <v>5</v>
      </c>
      <c r="N17" s="28">
        <v>2</v>
      </c>
      <c r="O17" s="28">
        <v>4</v>
      </c>
      <c r="P17" s="28">
        <v>0</v>
      </c>
      <c r="Q17" s="36">
        <f t="shared" si="0"/>
        <v>24</v>
      </c>
      <c r="R17" s="37">
        <f t="shared" si="1"/>
        <v>0.32432432432432434</v>
      </c>
      <c r="S17" s="6" t="s">
        <v>150</v>
      </c>
    </row>
    <row r="18" spans="1:19" ht="38.25">
      <c r="A18" s="30" t="s">
        <v>79</v>
      </c>
      <c r="B18" s="30" t="s">
        <v>77</v>
      </c>
      <c r="C18" s="30" t="s">
        <v>78</v>
      </c>
      <c r="D18" s="32">
        <v>17</v>
      </c>
      <c r="E18" s="40" t="s">
        <v>260</v>
      </c>
      <c r="F18" s="38" t="s">
        <v>208</v>
      </c>
      <c r="G18" s="39" t="s">
        <v>209</v>
      </c>
      <c r="H18" s="28">
        <v>7</v>
      </c>
      <c r="I18" s="28">
        <v>1</v>
      </c>
      <c r="J18" s="28">
        <v>2</v>
      </c>
      <c r="K18" s="28">
        <v>3</v>
      </c>
      <c r="L18" s="28">
        <v>2</v>
      </c>
      <c r="M18" s="28">
        <v>0</v>
      </c>
      <c r="N18" s="28">
        <v>3</v>
      </c>
      <c r="O18" s="28">
        <v>5</v>
      </c>
      <c r="P18" s="28">
        <v>0</v>
      </c>
      <c r="Q18" s="36">
        <f t="shared" si="0"/>
        <v>23</v>
      </c>
      <c r="R18" s="37">
        <f t="shared" si="1"/>
        <v>0.3108108108108108</v>
      </c>
      <c r="S18" s="6" t="s">
        <v>150</v>
      </c>
    </row>
    <row r="19" spans="1:19" ht="38.25">
      <c r="A19" s="30" t="s">
        <v>80</v>
      </c>
      <c r="B19" s="30" t="s">
        <v>81</v>
      </c>
      <c r="C19" s="30" t="s">
        <v>82</v>
      </c>
      <c r="D19" s="32">
        <v>16</v>
      </c>
      <c r="E19" s="40" t="s">
        <v>260</v>
      </c>
      <c r="F19" s="38" t="s">
        <v>208</v>
      </c>
      <c r="G19" s="39" t="s">
        <v>209</v>
      </c>
      <c r="H19" s="28">
        <v>6</v>
      </c>
      <c r="I19" s="28">
        <v>6</v>
      </c>
      <c r="J19" s="28">
        <v>2</v>
      </c>
      <c r="K19" s="28">
        <v>3</v>
      </c>
      <c r="L19" s="28">
        <v>0</v>
      </c>
      <c r="M19" s="28">
        <v>0</v>
      </c>
      <c r="N19" s="28">
        <v>3</v>
      </c>
      <c r="O19" s="28">
        <v>2</v>
      </c>
      <c r="P19" s="28">
        <v>1</v>
      </c>
      <c r="Q19" s="36">
        <f t="shared" si="0"/>
        <v>23</v>
      </c>
      <c r="R19" s="37">
        <f t="shared" si="1"/>
        <v>0.3108108108108108</v>
      </c>
      <c r="S19" s="6" t="s">
        <v>150</v>
      </c>
    </row>
    <row r="20" spans="1:19" ht="38.25">
      <c r="A20" s="35" t="s">
        <v>98</v>
      </c>
      <c r="B20" s="35" t="s">
        <v>99</v>
      </c>
      <c r="C20" s="35" t="s">
        <v>100</v>
      </c>
      <c r="D20" s="32">
        <v>9</v>
      </c>
      <c r="E20" s="33" t="s">
        <v>259</v>
      </c>
      <c r="F20" s="38" t="s">
        <v>208</v>
      </c>
      <c r="G20" s="39" t="s">
        <v>209</v>
      </c>
      <c r="H20" s="28">
        <v>8</v>
      </c>
      <c r="I20" s="28">
        <v>0</v>
      </c>
      <c r="J20" s="28">
        <v>2</v>
      </c>
      <c r="K20" s="28">
        <v>6</v>
      </c>
      <c r="L20" s="28">
        <v>0</v>
      </c>
      <c r="M20" s="28">
        <v>0</v>
      </c>
      <c r="N20" s="28">
        <v>0</v>
      </c>
      <c r="O20" s="28">
        <v>2</v>
      </c>
      <c r="P20" s="28">
        <v>1</v>
      </c>
      <c r="Q20" s="36">
        <f t="shared" si="0"/>
        <v>19</v>
      </c>
      <c r="R20" s="37">
        <f t="shared" si="1"/>
        <v>0.25675675675675674</v>
      </c>
      <c r="S20" s="6" t="s">
        <v>150</v>
      </c>
    </row>
    <row r="21" spans="1:19" ht="38.25">
      <c r="A21" s="35" t="s">
        <v>95</v>
      </c>
      <c r="B21" s="35" t="s">
        <v>96</v>
      </c>
      <c r="C21" s="35" t="s">
        <v>97</v>
      </c>
      <c r="D21" s="32">
        <v>10</v>
      </c>
      <c r="E21" s="33" t="s">
        <v>259</v>
      </c>
      <c r="F21" s="38" t="s">
        <v>208</v>
      </c>
      <c r="G21" s="39" t="s">
        <v>209</v>
      </c>
      <c r="H21" s="28">
        <v>5</v>
      </c>
      <c r="I21" s="28">
        <v>0</v>
      </c>
      <c r="J21" s="28">
        <v>4</v>
      </c>
      <c r="K21" s="28">
        <v>0</v>
      </c>
      <c r="L21" s="28">
        <v>3</v>
      </c>
      <c r="M21" s="28">
        <v>5</v>
      </c>
      <c r="N21" s="28">
        <v>0</v>
      </c>
      <c r="O21" s="28">
        <v>0</v>
      </c>
      <c r="P21" s="28">
        <v>0</v>
      </c>
      <c r="Q21" s="36">
        <f t="shared" si="0"/>
        <v>17</v>
      </c>
      <c r="R21" s="37">
        <f t="shared" si="1"/>
        <v>0.22972972972972974</v>
      </c>
      <c r="S21" s="6" t="s">
        <v>150</v>
      </c>
    </row>
    <row r="22" spans="1:19" ht="38.25">
      <c r="A22" s="35" t="s">
        <v>61</v>
      </c>
      <c r="B22" s="30" t="s">
        <v>62</v>
      </c>
      <c r="C22" s="30" t="s">
        <v>37</v>
      </c>
      <c r="D22" s="32">
        <v>23</v>
      </c>
      <c r="E22" s="32" t="s">
        <v>259</v>
      </c>
      <c r="F22" s="38" t="s">
        <v>208</v>
      </c>
      <c r="G22" s="39" t="s">
        <v>209</v>
      </c>
      <c r="H22" s="28">
        <v>6</v>
      </c>
      <c r="I22" s="28">
        <v>1</v>
      </c>
      <c r="J22" s="28">
        <v>2</v>
      </c>
      <c r="K22" s="28">
        <v>0</v>
      </c>
      <c r="L22" s="28">
        <v>0</v>
      </c>
      <c r="M22" s="28">
        <v>5</v>
      </c>
      <c r="N22" s="28">
        <v>2</v>
      </c>
      <c r="O22" s="28">
        <v>0</v>
      </c>
      <c r="P22" s="28">
        <v>0</v>
      </c>
      <c r="Q22" s="36">
        <f t="shared" si="0"/>
        <v>16</v>
      </c>
      <c r="R22" s="37">
        <f t="shared" si="1"/>
        <v>0.21621621621621623</v>
      </c>
      <c r="S22" s="6" t="s">
        <v>150</v>
      </c>
    </row>
    <row r="23" spans="1:19" ht="38.25">
      <c r="A23" s="35" t="s">
        <v>68</v>
      </c>
      <c r="B23" s="30" t="s">
        <v>70</v>
      </c>
      <c r="C23" s="30" t="s">
        <v>71</v>
      </c>
      <c r="D23" s="32">
        <v>20</v>
      </c>
      <c r="E23" s="32" t="s">
        <v>259</v>
      </c>
      <c r="F23" s="38" t="s">
        <v>208</v>
      </c>
      <c r="G23" s="39" t="s">
        <v>209</v>
      </c>
      <c r="H23" s="28">
        <v>8</v>
      </c>
      <c r="I23" s="28">
        <v>2</v>
      </c>
      <c r="J23" s="28">
        <v>0</v>
      </c>
      <c r="K23" s="28">
        <v>0</v>
      </c>
      <c r="L23" s="28">
        <v>2</v>
      </c>
      <c r="M23" s="28">
        <v>0</v>
      </c>
      <c r="N23" s="28">
        <v>0</v>
      </c>
      <c r="O23" s="28">
        <v>4</v>
      </c>
      <c r="P23" s="28">
        <v>0</v>
      </c>
      <c r="Q23" s="36">
        <f t="shared" si="0"/>
        <v>16</v>
      </c>
      <c r="R23" s="37">
        <f t="shared" si="1"/>
        <v>0.21621621621621623</v>
      </c>
      <c r="S23" s="6" t="s">
        <v>150</v>
      </c>
    </row>
    <row r="24" spans="1:19" ht="38.25">
      <c r="A24" s="35" t="s">
        <v>86</v>
      </c>
      <c r="B24" s="35" t="s">
        <v>87</v>
      </c>
      <c r="C24" s="35" t="s">
        <v>88</v>
      </c>
      <c r="D24" s="32">
        <v>14</v>
      </c>
      <c r="E24" s="33" t="s">
        <v>259</v>
      </c>
      <c r="F24" s="38" t="s">
        <v>208</v>
      </c>
      <c r="G24" s="39" t="s">
        <v>209</v>
      </c>
      <c r="H24" s="28">
        <v>7</v>
      </c>
      <c r="I24" s="28">
        <v>0</v>
      </c>
      <c r="J24" s="28">
        <v>3</v>
      </c>
      <c r="K24" s="28">
        <v>3</v>
      </c>
      <c r="L24" s="28">
        <v>0</v>
      </c>
      <c r="M24" s="28">
        <v>0</v>
      </c>
      <c r="N24" s="28">
        <v>3</v>
      </c>
      <c r="O24" s="28">
        <v>0</v>
      </c>
      <c r="P24" s="28">
        <v>0</v>
      </c>
      <c r="Q24" s="36">
        <f t="shared" si="0"/>
        <v>16</v>
      </c>
      <c r="R24" s="37">
        <f t="shared" si="1"/>
        <v>0.21621621621621623</v>
      </c>
      <c r="S24" s="6" t="s">
        <v>150</v>
      </c>
    </row>
    <row r="25" spans="1:19" ht="38.25">
      <c r="A25" s="35" t="s">
        <v>90</v>
      </c>
      <c r="B25" s="35" t="s">
        <v>91</v>
      </c>
      <c r="C25" s="35" t="s">
        <v>92</v>
      </c>
      <c r="D25" s="32">
        <v>12</v>
      </c>
      <c r="E25" s="33" t="s">
        <v>259</v>
      </c>
      <c r="F25" s="38" t="s">
        <v>208</v>
      </c>
      <c r="G25" s="39" t="s">
        <v>209</v>
      </c>
      <c r="H25" s="28">
        <v>7</v>
      </c>
      <c r="I25" s="28">
        <v>1</v>
      </c>
      <c r="J25" s="28">
        <v>4</v>
      </c>
      <c r="K25" s="28">
        <v>1</v>
      </c>
      <c r="L25" s="28">
        <v>2</v>
      </c>
      <c r="M25" s="28">
        <v>0</v>
      </c>
      <c r="N25" s="28">
        <v>0</v>
      </c>
      <c r="O25" s="28">
        <v>0</v>
      </c>
      <c r="P25" s="28">
        <v>0</v>
      </c>
      <c r="Q25" s="36">
        <f t="shared" si="0"/>
        <v>15</v>
      </c>
      <c r="R25" s="37">
        <f t="shared" si="1"/>
        <v>0.20270270270270271</v>
      </c>
      <c r="S25" s="6" t="s">
        <v>150</v>
      </c>
    </row>
    <row r="26" spans="1:19" ht="38.25">
      <c r="A26" s="35" t="s">
        <v>56</v>
      </c>
      <c r="B26" s="35" t="s">
        <v>57</v>
      </c>
      <c r="C26" s="35" t="s">
        <v>58</v>
      </c>
      <c r="D26" s="32">
        <v>25</v>
      </c>
      <c r="E26" s="33" t="s">
        <v>259</v>
      </c>
      <c r="F26" s="38" t="s">
        <v>208</v>
      </c>
      <c r="G26" s="39" t="s">
        <v>209</v>
      </c>
      <c r="H26" s="28">
        <v>5</v>
      </c>
      <c r="I26" s="28">
        <v>0</v>
      </c>
      <c r="J26" s="28">
        <v>5</v>
      </c>
      <c r="K26" s="28">
        <v>0</v>
      </c>
      <c r="L26" s="28">
        <v>0</v>
      </c>
      <c r="M26" s="28">
        <v>2</v>
      </c>
      <c r="N26" s="28">
        <v>0</v>
      </c>
      <c r="O26" s="28">
        <v>0</v>
      </c>
      <c r="P26" s="28">
        <v>2</v>
      </c>
      <c r="Q26" s="36">
        <f t="shared" si="0"/>
        <v>14</v>
      </c>
      <c r="R26" s="37">
        <f t="shared" si="1"/>
        <v>0.1891891891891892</v>
      </c>
      <c r="S26" s="6" t="s">
        <v>150</v>
      </c>
    </row>
    <row r="27" spans="1:19" ht="38.25">
      <c r="A27" s="35" t="s">
        <v>89</v>
      </c>
      <c r="B27" s="35" t="s">
        <v>46</v>
      </c>
      <c r="C27" s="35" t="s">
        <v>226</v>
      </c>
      <c r="D27" s="32">
        <v>13</v>
      </c>
      <c r="E27" s="33" t="s">
        <v>259</v>
      </c>
      <c r="F27" s="38" t="s">
        <v>208</v>
      </c>
      <c r="G27" s="39" t="s">
        <v>209</v>
      </c>
      <c r="H27" s="28">
        <v>7</v>
      </c>
      <c r="I27" s="28">
        <v>0</v>
      </c>
      <c r="J27" s="28">
        <v>2</v>
      </c>
      <c r="K27" s="28">
        <v>0</v>
      </c>
      <c r="L27" s="28">
        <v>0</v>
      </c>
      <c r="M27" s="28">
        <v>3</v>
      </c>
      <c r="N27" s="28">
        <v>0</v>
      </c>
      <c r="O27" s="28">
        <v>0</v>
      </c>
      <c r="P27" s="28">
        <v>0</v>
      </c>
      <c r="Q27" s="36">
        <f t="shared" si="0"/>
        <v>12</v>
      </c>
      <c r="R27" s="37">
        <f t="shared" si="1"/>
        <v>0.16216216216216217</v>
      </c>
      <c r="S27" s="6" t="s">
        <v>150</v>
      </c>
    </row>
    <row r="28" spans="1:19" ht="38.25">
      <c r="A28" s="35" t="s">
        <v>75</v>
      </c>
      <c r="B28" s="30" t="s">
        <v>76</v>
      </c>
      <c r="C28" s="30" t="s">
        <v>227</v>
      </c>
      <c r="D28" s="32">
        <v>18</v>
      </c>
      <c r="E28" s="32" t="s">
        <v>260</v>
      </c>
      <c r="F28" s="38" t="s">
        <v>208</v>
      </c>
      <c r="G28" s="39" t="s">
        <v>209</v>
      </c>
      <c r="H28" s="28">
        <v>3</v>
      </c>
      <c r="I28" s="28">
        <v>0</v>
      </c>
      <c r="J28" s="28">
        <v>4</v>
      </c>
      <c r="K28" s="28">
        <v>0</v>
      </c>
      <c r="L28" s="28">
        <v>2</v>
      </c>
      <c r="M28" s="28">
        <v>0</v>
      </c>
      <c r="N28" s="28">
        <v>2</v>
      </c>
      <c r="O28" s="28">
        <v>0</v>
      </c>
      <c r="P28" s="28">
        <v>0</v>
      </c>
      <c r="Q28" s="36">
        <f t="shared" si="0"/>
        <v>11</v>
      </c>
      <c r="R28" s="37">
        <f t="shared" si="1"/>
        <v>0.14864864864864866</v>
      </c>
      <c r="S28" s="6" t="s">
        <v>150</v>
      </c>
    </row>
    <row r="29" spans="1:19" ht="38.25">
      <c r="A29" s="35" t="s">
        <v>72</v>
      </c>
      <c r="B29" s="30" t="s">
        <v>73</v>
      </c>
      <c r="C29" s="30" t="s">
        <v>74</v>
      </c>
      <c r="D29" s="32">
        <v>19</v>
      </c>
      <c r="E29" s="40" t="s">
        <v>259</v>
      </c>
      <c r="F29" s="38" t="s">
        <v>208</v>
      </c>
      <c r="G29" s="39" t="s">
        <v>209</v>
      </c>
      <c r="H29" s="28">
        <v>4</v>
      </c>
      <c r="I29" s="28">
        <v>2</v>
      </c>
      <c r="J29" s="28">
        <v>0</v>
      </c>
      <c r="K29" s="28">
        <v>2</v>
      </c>
      <c r="L29" s="28">
        <v>0</v>
      </c>
      <c r="M29" s="28">
        <v>0</v>
      </c>
      <c r="N29" s="28">
        <v>2</v>
      </c>
      <c r="O29" s="28">
        <v>0</v>
      </c>
      <c r="P29" s="28">
        <v>0</v>
      </c>
      <c r="Q29" s="36">
        <f t="shared" si="0"/>
        <v>10</v>
      </c>
      <c r="R29" s="37">
        <f t="shared" si="1"/>
        <v>0.13513513513513514</v>
      </c>
      <c r="S29" s="6" t="s">
        <v>150</v>
      </c>
    </row>
    <row r="30" spans="1:19" ht="38.25">
      <c r="A30" s="35" t="s">
        <v>101</v>
      </c>
      <c r="B30" s="35" t="s">
        <v>46</v>
      </c>
      <c r="C30" s="35" t="s">
        <v>102</v>
      </c>
      <c r="D30" s="32">
        <v>8</v>
      </c>
      <c r="E30" s="33" t="s">
        <v>259</v>
      </c>
      <c r="F30" s="38" t="s">
        <v>208</v>
      </c>
      <c r="G30" s="39" t="s">
        <v>209</v>
      </c>
      <c r="H30" s="28">
        <v>4</v>
      </c>
      <c r="I30" s="28">
        <v>1</v>
      </c>
      <c r="J30" s="28">
        <v>2</v>
      </c>
      <c r="K30" s="28">
        <v>0</v>
      </c>
      <c r="L30" s="28">
        <v>0</v>
      </c>
      <c r="M30" s="28">
        <v>0</v>
      </c>
      <c r="N30" s="28">
        <v>3</v>
      </c>
      <c r="O30" s="28">
        <v>0</v>
      </c>
      <c r="P30" s="28">
        <v>0</v>
      </c>
      <c r="Q30" s="36">
        <f t="shared" si="0"/>
        <v>10</v>
      </c>
      <c r="R30" s="37">
        <f t="shared" si="1"/>
        <v>0.13513513513513514</v>
      </c>
      <c r="S30" s="6" t="s">
        <v>150</v>
      </c>
    </row>
    <row r="31" spans="1:19">
      <c r="A31" s="12"/>
      <c r="B31" s="12"/>
      <c r="C31" s="12"/>
      <c r="D31" s="13"/>
      <c r="E31" s="14"/>
      <c r="F31" s="14"/>
      <c r="G31" s="15"/>
      <c r="H31" s="16"/>
      <c r="I31" s="16"/>
      <c r="J31" s="16"/>
      <c r="K31" s="16"/>
      <c r="L31" s="16"/>
      <c r="M31" s="16"/>
      <c r="N31" s="16"/>
      <c r="O31" s="16"/>
      <c r="P31" s="16"/>
      <c r="Q31" s="19">
        <f t="shared" ref="Q31:Q33" si="2">SUM(H31:P31)</f>
        <v>0</v>
      </c>
      <c r="R31" s="5">
        <f t="shared" ref="R31:R33" si="3">Q31/74</f>
        <v>0</v>
      </c>
      <c r="S31" s="6"/>
    </row>
    <row r="32" spans="1:19">
      <c r="A32" s="12"/>
      <c r="B32" s="12"/>
      <c r="C32" s="12"/>
      <c r="D32" s="13"/>
      <c r="E32" s="14"/>
      <c r="F32" s="14"/>
      <c r="G32" s="15"/>
      <c r="H32" s="16"/>
      <c r="I32" s="16"/>
      <c r="J32" s="16"/>
      <c r="K32" s="16"/>
      <c r="L32" s="16"/>
      <c r="M32" s="16"/>
      <c r="N32" s="16"/>
      <c r="O32" s="16"/>
      <c r="P32" s="16"/>
      <c r="Q32" s="19">
        <f t="shared" si="2"/>
        <v>0</v>
      </c>
      <c r="R32" s="5">
        <f t="shared" si="3"/>
        <v>0</v>
      </c>
      <c r="S32" s="6"/>
    </row>
    <row r="33" spans="1:19">
      <c r="A33" s="12"/>
      <c r="B33" s="12"/>
      <c r="C33" s="12"/>
      <c r="D33" s="13"/>
      <c r="E33" s="14"/>
      <c r="F33" s="14"/>
      <c r="G33" s="15"/>
      <c r="H33" s="16"/>
      <c r="I33" s="16"/>
      <c r="J33" s="16"/>
      <c r="K33" s="16"/>
      <c r="L33" s="16"/>
      <c r="M33" s="16"/>
      <c r="N33" s="16"/>
      <c r="O33" s="16"/>
      <c r="P33" s="16"/>
      <c r="Q33" s="19">
        <f t="shared" si="2"/>
        <v>0</v>
      </c>
      <c r="R33" s="5">
        <f t="shared" si="3"/>
        <v>0</v>
      </c>
      <c r="S33" s="6"/>
    </row>
  </sheetData>
  <sortState ref="A4:R30">
    <sortCondition descending="1" ref="R4:R30"/>
  </sortState>
  <mergeCells count="2">
    <mergeCell ref="A1:S1"/>
    <mergeCell ref="A3:S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topLeftCell="A22" zoomScale="90" zoomScaleNormal="90" workbookViewId="0">
      <selection activeCell="C16" sqref="C16"/>
    </sheetView>
  </sheetViews>
  <sheetFormatPr defaultRowHeight="15"/>
  <cols>
    <col min="1" max="1" width="15.140625" customWidth="1"/>
    <col min="2" max="2" width="13" customWidth="1"/>
    <col min="3" max="3" width="16.140625" customWidth="1"/>
    <col min="4" max="4" width="8.42578125" bestFit="1" customWidth="1"/>
    <col min="6" max="6" width="10.5703125" customWidth="1"/>
    <col min="7" max="7" width="14.42578125" customWidth="1"/>
    <col min="17" max="17" width="12.85546875" bestFit="1" customWidth="1"/>
  </cols>
  <sheetData>
    <row r="1" spans="1:17" ht="23.25">
      <c r="A1" s="44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15.7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  <c r="K2" s="20" t="s">
        <v>10</v>
      </c>
      <c r="L2" s="20" t="s">
        <v>11</v>
      </c>
      <c r="M2" s="20" t="s">
        <v>12</v>
      </c>
      <c r="N2" s="20" t="s">
        <v>13</v>
      </c>
      <c r="O2" s="20" t="s">
        <v>15</v>
      </c>
      <c r="P2" s="1" t="s">
        <v>16</v>
      </c>
      <c r="Q2" s="20" t="s">
        <v>17</v>
      </c>
    </row>
    <row r="3" spans="1:17" ht="15.75">
      <c r="A3" s="45" t="s">
        <v>20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38.25">
      <c r="A4" s="35" t="s">
        <v>105</v>
      </c>
      <c r="B4" s="35" t="s">
        <v>81</v>
      </c>
      <c r="C4" s="35" t="s">
        <v>228</v>
      </c>
      <c r="D4" s="32">
        <v>1</v>
      </c>
      <c r="E4" s="33" t="s">
        <v>261</v>
      </c>
      <c r="F4" s="4" t="s">
        <v>208</v>
      </c>
      <c r="G4" s="4" t="s">
        <v>106</v>
      </c>
      <c r="H4" s="28">
        <v>8</v>
      </c>
      <c r="I4" s="28">
        <v>9</v>
      </c>
      <c r="J4" s="28">
        <v>6</v>
      </c>
      <c r="K4" s="28">
        <v>12</v>
      </c>
      <c r="L4" s="28">
        <v>3</v>
      </c>
      <c r="M4" s="28">
        <v>8</v>
      </c>
      <c r="N4" s="28">
        <v>12</v>
      </c>
      <c r="O4" s="19">
        <f t="shared" ref="O4:O30" si="0">SUM(H4:N4)</f>
        <v>58</v>
      </c>
      <c r="P4" s="5">
        <f t="shared" ref="P4:P30" si="1">O4/78</f>
        <v>0.74358974358974361</v>
      </c>
      <c r="Q4" s="6" t="s">
        <v>38</v>
      </c>
    </row>
    <row r="5" spans="1:17" ht="38.25">
      <c r="A5" s="34" t="s">
        <v>144</v>
      </c>
      <c r="B5" s="34" t="s">
        <v>87</v>
      </c>
      <c r="C5" s="34" t="s">
        <v>42</v>
      </c>
      <c r="D5" s="13">
        <v>2</v>
      </c>
      <c r="E5" s="13" t="s">
        <v>261</v>
      </c>
      <c r="F5" s="4" t="s">
        <v>208</v>
      </c>
      <c r="G5" s="4" t="s">
        <v>106</v>
      </c>
      <c r="H5" s="27">
        <v>6</v>
      </c>
      <c r="I5" s="27">
        <v>3</v>
      </c>
      <c r="J5" s="27">
        <v>6</v>
      </c>
      <c r="K5" s="27">
        <v>6</v>
      </c>
      <c r="L5" s="27">
        <v>6</v>
      </c>
      <c r="M5" s="27">
        <v>8</v>
      </c>
      <c r="N5" s="27">
        <v>10</v>
      </c>
      <c r="O5" s="19">
        <f t="shared" si="0"/>
        <v>45</v>
      </c>
      <c r="P5" s="5">
        <f t="shared" si="1"/>
        <v>0.57692307692307687</v>
      </c>
      <c r="Q5" s="6" t="s">
        <v>39</v>
      </c>
    </row>
    <row r="6" spans="1:17" ht="38.25">
      <c r="A6" s="35" t="s">
        <v>139</v>
      </c>
      <c r="B6" s="35" t="s">
        <v>140</v>
      </c>
      <c r="C6" s="35" t="s">
        <v>141</v>
      </c>
      <c r="D6" s="32">
        <v>3</v>
      </c>
      <c r="E6" s="33" t="s">
        <v>126</v>
      </c>
      <c r="F6" s="4" t="s">
        <v>208</v>
      </c>
      <c r="G6" s="4" t="s">
        <v>106</v>
      </c>
      <c r="H6" s="28">
        <v>8</v>
      </c>
      <c r="I6" s="28">
        <v>9</v>
      </c>
      <c r="J6" s="28">
        <v>6</v>
      </c>
      <c r="K6" s="28">
        <v>3</v>
      </c>
      <c r="L6" s="28">
        <v>6</v>
      </c>
      <c r="M6" s="28">
        <v>0</v>
      </c>
      <c r="N6" s="28">
        <v>10</v>
      </c>
      <c r="O6" s="19">
        <f t="shared" si="0"/>
        <v>42</v>
      </c>
      <c r="P6" s="5">
        <f t="shared" si="1"/>
        <v>0.53846153846153844</v>
      </c>
      <c r="Q6" s="6" t="s">
        <v>39</v>
      </c>
    </row>
    <row r="7" spans="1:17" ht="38.25">
      <c r="A7" s="35" t="s">
        <v>109</v>
      </c>
      <c r="B7" s="35" t="s">
        <v>110</v>
      </c>
      <c r="C7" s="35" t="s">
        <v>111</v>
      </c>
      <c r="D7" s="32">
        <v>4</v>
      </c>
      <c r="E7" s="33" t="s">
        <v>261</v>
      </c>
      <c r="F7" s="4" t="s">
        <v>208</v>
      </c>
      <c r="G7" s="4" t="s">
        <v>106</v>
      </c>
      <c r="H7" s="28">
        <v>5</v>
      </c>
      <c r="I7" s="28">
        <v>4</v>
      </c>
      <c r="J7" s="28">
        <v>6</v>
      </c>
      <c r="K7" s="28">
        <v>3</v>
      </c>
      <c r="L7" s="28">
        <v>5</v>
      </c>
      <c r="M7" s="28">
        <v>8</v>
      </c>
      <c r="N7" s="28">
        <v>10</v>
      </c>
      <c r="O7" s="19">
        <f t="shared" si="0"/>
        <v>41</v>
      </c>
      <c r="P7" s="5">
        <f t="shared" si="1"/>
        <v>0.52564102564102566</v>
      </c>
      <c r="Q7" s="6" t="s">
        <v>39</v>
      </c>
    </row>
    <row r="8" spans="1:17" ht="38.25">
      <c r="A8" s="34" t="s">
        <v>103</v>
      </c>
      <c r="B8" s="34" t="s">
        <v>104</v>
      </c>
      <c r="C8" s="34" t="s">
        <v>108</v>
      </c>
      <c r="D8" s="13">
        <v>5</v>
      </c>
      <c r="E8" s="13" t="s">
        <v>261</v>
      </c>
      <c r="F8" s="4" t="s">
        <v>208</v>
      </c>
      <c r="G8" s="4" t="s">
        <v>106</v>
      </c>
      <c r="H8" s="27">
        <v>6</v>
      </c>
      <c r="I8" s="27">
        <v>6</v>
      </c>
      <c r="J8" s="27">
        <v>6</v>
      </c>
      <c r="K8" s="27">
        <v>6</v>
      </c>
      <c r="L8" s="27">
        <v>2</v>
      </c>
      <c r="M8" s="27">
        <v>4</v>
      </c>
      <c r="N8" s="27">
        <v>10</v>
      </c>
      <c r="O8" s="19">
        <f t="shared" si="0"/>
        <v>40</v>
      </c>
      <c r="P8" s="5">
        <f t="shared" si="1"/>
        <v>0.51282051282051277</v>
      </c>
      <c r="Q8" s="6" t="s">
        <v>39</v>
      </c>
    </row>
    <row r="9" spans="1:17" ht="38.25">
      <c r="A9" s="12" t="s">
        <v>162</v>
      </c>
      <c r="B9" s="12" t="s">
        <v>63</v>
      </c>
      <c r="C9" s="12" t="s">
        <v>163</v>
      </c>
      <c r="D9" s="13">
        <v>27</v>
      </c>
      <c r="E9" s="14" t="s">
        <v>261</v>
      </c>
      <c r="F9" s="4" t="s">
        <v>208</v>
      </c>
      <c r="G9" s="4" t="s">
        <v>106</v>
      </c>
      <c r="H9" s="27">
        <v>8</v>
      </c>
      <c r="I9" s="27">
        <v>3</v>
      </c>
      <c r="J9" s="27">
        <v>6</v>
      </c>
      <c r="K9" s="27">
        <v>2</v>
      </c>
      <c r="L9" s="27">
        <v>2</v>
      </c>
      <c r="M9" s="27">
        <v>8</v>
      </c>
      <c r="N9" s="27">
        <v>8</v>
      </c>
      <c r="O9" s="19">
        <f t="shared" si="0"/>
        <v>37</v>
      </c>
      <c r="P9" s="5">
        <f t="shared" si="1"/>
        <v>0.47435897435897434</v>
      </c>
      <c r="Q9" s="6" t="s">
        <v>150</v>
      </c>
    </row>
    <row r="10" spans="1:17" ht="38.25">
      <c r="A10" s="12" t="s">
        <v>124</v>
      </c>
      <c r="B10" s="12" t="s">
        <v>119</v>
      </c>
      <c r="C10" s="12" t="s">
        <v>125</v>
      </c>
      <c r="D10" s="13">
        <v>12</v>
      </c>
      <c r="E10" s="14" t="s">
        <v>126</v>
      </c>
      <c r="F10" s="4" t="s">
        <v>208</v>
      </c>
      <c r="G10" s="4" t="s">
        <v>106</v>
      </c>
      <c r="H10" s="27">
        <v>7</v>
      </c>
      <c r="I10" s="27">
        <v>0</v>
      </c>
      <c r="J10" s="27">
        <v>4</v>
      </c>
      <c r="K10" s="27">
        <v>3</v>
      </c>
      <c r="L10" s="27">
        <v>6</v>
      </c>
      <c r="M10" s="27">
        <v>8</v>
      </c>
      <c r="N10" s="27">
        <v>6</v>
      </c>
      <c r="O10" s="19">
        <f t="shared" si="0"/>
        <v>34</v>
      </c>
      <c r="P10" s="5">
        <f t="shared" si="1"/>
        <v>0.4358974358974359</v>
      </c>
      <c r="Q10" s="6" t="s">
        <v>150</v>
      </c>
    </row>
    <row r="11" spans="1:17" ht="38.25">
      <c r="A11" s="12" t="s">
        <v>146</v>
      </c>
      <c r="B11" s="12" t="s">
        <v>55</v>
      </c>
      <c r="C11" s="12" t="s">
        <v>64</v>
      </c>
      <c r="D11" s="13">
        <v>19</v>
      </c>
      <c r="E11" s="14" t="s">
        <v>126</v>
      </c>
      <c r="F11" s="4" t="s">
        <v>208</v>
      </c>
      <c r="G11" s="4" t="s">
        <v>106</v>
      </c>
      <c r="H11" s="27">
        <v>0</v>
      </c>
      <c r="I11" s="27">
        <v>6</v>
      </c>
      <c r="J11" s="27">
        <v>6</v>
      </c>
      <c r="K11" s="27">
        <v>10</v>
      </c>
      <c r="L11" s="27">
        <v>0</v>
      </c>
      <c r="M11" s="27">
        <v>0</v>
      </c>
      <c r="N11" s="27">
        <v>12</v>
      </c>
      <c r="O11" s="19">
        <f t="shared" si="0"/>
        <v>34</v>
      </c>
      <c r="P11" s="5">
        <f t="shared" si="1"/>
        <v>0.4358974358974359</v>
      </c>
      <c r="Q11" s="6" t="s">
        <v>150</v>
      </c>
    </row>
    <row r="12" spans="1:17" ht="38.25">
      <c r="A12" s="34" t="s">
        <v>147</v>
      </c>
      <c r="B12" s="34" t="s">
        <v>148</v>
      </c>
      <c r="C12" s="34" t="s">
        <v>149</v>
      </c>
      <c r="D12" s="13">
        <v>6</v>
      </c>
      <c r="E12" s="13" t="s">
        <v>126</v>
      </c>
      <c r="F12" s="4" t="s">
        <v>208</v>
      </c>
      <c r="G12" s="4" t="s">
        <v>106</v>
      </c>
      <c r="H12" s="27">
        <v>7</v>
      </c>
      <c r="I12" s="27">
        <v>3</v>
      </c>
      <c r="J12" s="27">
        <v>4</v>
      </c>
      <c r="K12" s="27">
        <v>3</v>
      </c>
      <c r="L12" s="27">
        <v>2</v>
      </c>
      <c r="M12" s="27">
        <v>4</v>
      </c>
      <c r="N12" s="27">
        <v>10</v>
      </c>
      <c r="O12" s="19">
        <f t="shared" si="0"/>
        <v>33</v>
      </c>
      <c r="P12" s="5">
        <f t="shared" si="1"/>
        <v>0.42307692307692307</v>
      </c>
      <c r="Q12" s="6" t="s">
        <v>150</v>
      </c>
    </row>
    <row r="13" spans="1:17" ht="38.25">
      <c r="A13" s="34" t="s">
        <v>142</v>
      </c>
      <c r="B13" s="34" t="s">
        <v>96</v>
      </c>
      <c r="C13" s="34" t="s">
        <v>143</v>
      </c>
      <c r="D13" s="13">
        <v>18</v>
      </c>
      <c r="E13" s="41" t="s">
        <v>261</v>
      </c>
      <c r="F13" s="4" t="s">
        <v>208</v>
      </c>
      <c r="G13" s="4" t="s">
        <v>106</v>
      </c>
      <c r="H13" s="27">
        <v>7</v>
      </c>
      <c r="I13" s="27">
        <v>2</v>
      </c>
      <c r="J13" s="27">
        <v>6</v>
      </c>
      <c r="K13" s="27">
        <v>3</v>
      </c>
      <c r="L13" s="27">
        <v>2</v>
      </c>
      <c r="M13" s="27">
        <v>4</v>
      </c>
      <c r="N13" s="27">
        <v>8</v>
      </c>
      <c r="O13" s="19">
        <f t="shared" si="0"/>
        <v>32</v>
      </c>
      <c r="P13" s="5">
        <f t="shared" si="1"/>
        <v>0.41025641025641024</v>
      </c>
      <c r="Q13" s="6" t="s">
        <v>150</v>
      </c>
    </row>
    <row r="14" spans="1:17" ht="38.25">
      <c r="A14" s="12" t="s">
        <v>115</v>
      </c>
      <c r="B14" s="34" t="s">
        <v>116</v>
      </c>
      <c r="C14" s="34" t="s">
        <v>117</v>
      </c>
      <c r="D14" s="13">
        <v>8</v>
      </c>
      <c r="E14" s="13" t="s">
        <v>261</v>
      </c>
      <c r="F14" s="4" t="s">
        <v>208</v>
      </c>
      <c r="G14" s="4" t="s">
        <v>106</v>
      </c>
      <c r="H14" s="27">
        <v>8</v>
      </c>
      <c r="I14" s="27">
        <v>3</v>
      </c>
      <c r="J14" s="27">
        <v>6</v>
      </c>
      <c r="K14" s="27">
        <v>1</v>
      </c>
      <c r="L14" s="27">
        <v>2</v>
      </c>
      <c r="M14" s="27">
        <v>3</v>
      </c>
      <c r="N14" s="27">
        <v>8</v>
      </c>
      <c r="O14" s="19">
        <f t="shared" si="0"/>
        <v>31</v>
      </c>
      <c r="P14" s="5">
        <f t="shared" si="1"/>
        <v>0.39743589743589741</v>
      </c>
      <c r="Q14" s="6" t="s">
        <v>150</v>
      </c>
    </row>
    <row r="15" spans="1:17" ht="38.25">
      <c r="A15" s="12" t="s">
        <v>154</v>
      </c>
      <c r="B15" s="12" t="s">
        <v>155</v>
      </c>
      <c r="C15" s="12" t="s">
        <v>291</v>
      </c>
      <c r="D15" s="13">
        <v>22</v>
      </c>
      <c r="E15" s="14" t="s">
        <v>261</v>
      </c>
      <c r="F15" s="4" t="s">
        <v>208</v>
      </c>
      <c r="G15" s="4" t="s">
        <v>106</v>
      </c>
      <c r="H15" s="27">
        <v>7</v>
      </c>
      <c r="I15" s="27">
        <v>1</v>
      </c>
      <c r="J15" s="27">
        <v>6</v>
      </c>
      <c r="K15" s="27">
        <v>4</v>
      </c>
      <c r="L15" s="27">
        <v>3</v>
      </c>
      <c r="M15" s="27">
        <v>2</v>
      </c>
      <c r="N15" s="27">
        <v>8</v>
      </c>
      <c r="O15" s="19">
        <f t="shared" si="0"/>
        <v>31</v>
      </c>
      <c r="P15" s="5">
        <f t="shared" si="1"/>
        <v>0.39743589743589741</v>
      </c>
      <c r="Q15" s="6" t="s">
        <v>150</v>
      </c>
    </row>
    <row r="16" spans="1:17" ht="38.25">
      <c r="A16" s="12" t="s">
        <v>292</v>
      </c>
      <c r="B16" s="12" t="s">
        <v>156</v>
      </c>
      <c r="C16" s="12" t="s">
        <v>293</v>
      </c>
      <c r="D16" s="13">
        <v>23</v>
      </c>
      <c r="E16" s="14" t="s">
        <v>261</v>
      </c>
      <c r="F16" s="4" t="s">
        <v>208</v>
      </c>
      <c r="G16" s="4" t="s">
        <v>106</v>
      </c>
      <c r="H16" s="27">
        <v>4</v>
      </c>
      <c r="I16" s="27">
        <v>4</v>
      </c>
      <c r="J16" s="27">
        <v>4</v>
      </c>
      <c r="K16" s="27">
        <v>4</v>
      </c>
      <c r="L16" s="27">
        <v>0</v>
      </c>
      <c r="M16" s="27">
        <v>6</v>
      </c>
      <c r="N16" s="27">
        <v>8</v>
      </c>
      <c r="O16" s="19">
        <f t="shared" si="0"/>
        <v>30</v>
      </c>
      <c r="P16" s="5">
        <f t="shared" si="1"/>
        <v>0.38461538461538464</v>
      </c>
      <c r="Q16" s="6" t="s">
        <v>150</v>
      </c>
    </row>
    <row r="17" spans="1:17" ht="38.25">
      <c r="A17" s="12" t="s">
        <v>122</v>
      </c>
      <c r="B17" s="34" t="s">
        <v>123</v>
      </c>
      <c r="C17" s="34" t="s">
        <v>216</v>
      </c>
      <c r="D17" s="13">
        <v>11</v>
      </c>
      <c r="E17" s="13" t="s">
        <v>126</v>
      </c>
      <c r="F17" s="4" t="s">
        <v>208</v>
      </c>
      <c r="G17" s="4" t="s">
        <v>106</v>
      </c>
      <c r="H17" s="27">
        <v>6</v>
      </c>
      <c r="I17" s="27">
        <v>6</v>
      </c>
      <c r="J17" s="27">
        <v>8</v>
      </c>
      <c r="K17" s="27">
        <v>2</v>
      </c>
      <c r="L17" s="27">
        <v>1</v>
      </c>
      <c r="M17" s="27">
        <v>0</v>
      </c>
      <c r="N17" s="27">
        <v>6</v>
      </c>
      <c r="O17" s="19">
        <f t="shared" si="0"/>
        <v>29</v>
      </c>
      <c r="P17" s="5">
        <f t="shared" si="1"/>
        <v>0.37179487179487181</v>
      </c>
      <c r="Q17" s="6" t="s">
        <v>150</v>
      </c>
    </row>
    <row r="18" spans="1:17" ht="38.25">
      <c r="A18" s="12" t="s">
        <v>151</v>
      </c>
      <c r="B18" s="12" t="s">
        <v>41</v>
      </c>
      <c r="C18" s="12" t="s">
        <v>37</v>
      </c>
      <c r="D18" s="13">
        <v>20</v>
      </c>
      <c r="E18" s="14" t="s">
        <v>261</v>
      </c>
      <c r="F18" s="4" t="s">
        <v>208</v>
      </c>
      <c r="G18" s="4" t="s">
        <v>106</v>
      </c>
      <c r="H18" s="27">
        <v>6</v>
      </c>
      <c r="I18" s="27">
        <v>3</v>
      </c>
      <c r="J18" s="27">
        <v>4</v>
      </c>
      <c r="K18" s="27">
        <v>0</v>
      </c>
      <c r="L18" s="27">
        <v>3</v>
      </c>
      <c r="M18" s="27">
        <v>2</v>
      </c>
      <c r="N18" s="27">
        <v>10</v>
      </c>
      <c r="O18" s="19">
        <f t="shared" si="0"/>
        <v>28</v>
      </c>
      <c r="P18" s="5">
        <f t="shared" si="1"/>
        <v>0.35897435897435898</v>
      </c>
      <c r="Q18" s="6" t="s">
        <v>150</v>
      </c>
    </row>
    <row r="19" spans="1:17" ht="38.25">
      <c r="A19" s="12" t="s">
        <v>161</v>
      </c>
      <c r="B19" s="12" t="s">
        <v>158</v>
      </c>
      <c r="C19" s="12" t="s">
        <v>37</v>
      </c>
      <c r="D19" s="13">
        <v>26</v>
      </c>
      <c r="E19" s="14" t="s">
        <v>261</v>
      </c>
      <c r="F19" s="4" t="s">
        <v>208</v>
      </c>
      <c r="G19" s="4" t="s">
        <v>106</v>
      </c>
      <c r="H19" s="27">
        <v>7</v>
      </c>
      <c r="I19" s="27">
        <v>3</v>
      </c>
      <c r="J19" s="27">
        <v>7</v>
      </c>
      <c r="K19" s="27">
        <v>1</v>
      </c>
      <c r="L19" s="27">
        <v>2</v>
      </c>
      <c r="M19" s="27">
        <v>4</v>
      </c>
      <c r="N19" s="27">
        <v>4</v>
      </c>
      <c r="O19" s="19">
        <f t="shared" si="0"/>
        <v>28</v>
      </c>
      <c r="P19" s="5">
        <f t="shared" si="1"/>
        <v>0.35897435897435898</v>
      </c>
      <c r="Q19" s="6" t="s">
        <v>150</v>
      </c>
    </row>
    <row r="20" spans="1:17" ht="38.25">
      <c r="A20" s="12" t="s">
        <v>152</v>
      </c>
      <c r="B20" s="12" t="s">
        <v>153</v>
      </c>
      <c r="C20" s="12" t="s">
        <v>229</v>
      </c>
      <c r="D20" s="13">
        <v>21</v>
      </c>
      <c r="E20" s="14" t="s">
        <v>261</v>
      </c>
      <c r="F20" s="4" t="s">
        <v>208</v>
      </c>
      <c r="G20" s="4" t="s">
        <v>106</v>
      </c>
      <c r="H20" s="27">
        <v>4</v>
      </c>
      <c r="I20" s="27">
        <v>0</v>
      </c>
      <c r="J20" s="27">
        <v>4</v>
      </c>
      <c r="K20" s="27">
        <v>4</v>
      </c>
      <c r="L20" s="27">
        <v>3</v>
      </c>
      <c r="M20" s="27">
        <v>4</v>
      </c>
      <c r="N20" s="27">
        <v>8</v>
      </c>
      <c r="O20" s="19">
        <f t="shared" si="0"/>
        <v>27</v>
      </c>
      <c r="P20" s="5">
        <f t="shared" si="1"/>
        <v>0.34615384615384615</v>
      </c>
      <c r="Q20" s="6" t="s">
        <v>150</v>
      </c>
    </row>
    <row r="21" spans="1:17" ht="38.25">
      <c r="A21" s="34" t="s">
        <v>120</v>
      </c>
      <c r="B21" s="34" t="s">
        <v>31</v>
      </c>
      <c r="C21" s="34" t="s">
        <v>121</v>
      </c>
      <c r="D21" s="13">
        <v>10</v>
      </c>
      <c r="E21" s="13" t="s">
        <v>126</v>
      </c>
      <c r="F21" s="4" t="s">
        <v>208</v>
      </c>
      <c r="G21" s="4" t="s">
        <v>106</v>
      </c>
      <c r="H21" s="27">
        <v>7</v>
      </c>
      <c r="I21" s="27">
        <v>3</v>
      </c>
      <c r="J21" s="27">
        <v>6</v>
      </c>
      <c r="K21" s="27">
        <v>1</v>
      </c>
      <c r="L21" s="27">
        <v>0</v>
      </c>
      <c r="M21" s="27">
        <v>0</v>
      </c>
      <c r="N21" s="27">
        <v>8</v>
      </c>
      <c r="O21" s="19">
        <f t="shared" si="0"/>
        <v>25</v>
      </c>
      <c r="P21" s="5">
        <f t="shared" si="1"/>
        <v>0.32051282051282054</v>
      </c>
      <c r="Q21" s="6" t="s">
        <v>150</v>
      </c>
    </row>
    <row r="22" spans="1:17" ht="38.25">
      <c r="A22" s="34" t="s">
        <v>136</v>
      </c>
      <c r="B22" s="34" t="s">
        <v>137</v>
      </c>
      <c r="C22" s="34" t="s">
        <v>138</v>
      </c>
      <c r="D22" s="13">
        <v>17</v>
      </c>
      <c r="E22" s="41" t="s">
        <v>261</v>
      </c>
      <c r="F22" s="4" t="s">
        <v>208</v>
      </c>
      <c r="G22" s="4" t="s">
        <v>106</v>
      </c>
      <c r="H22" s="27">
        <v>7</v>
      </c>
      <c r="I22" s="27">
        <v>3</v>
      </c>
      <c r="J22" s="27">
        <v>6</v>
      </c>
      <c r="K22" s="27">
        <v>4</v>
      </c>
      <c r="L22" s="27">
        <v>1</v>
      </c>
      <c r="M22" s="27">
        <v>4</v>
      </c>
      <c r="N22" s="27">
        <v>0</v>
      </c>
      <c r="O22" s="19">
        <f t="shared" si="0"/>
        <v>25</v>
      </c>
      <c r="P22" s="5">
        <f t="shared" si="1"/>
        <v>0.32051282051282054</v>
      </c>
      <c r="Q22" s="6" t="s">
        <v>150</v>
      </c>
    </row>
    <row r="23" spans="1:17" ht="38.25">
      <c r="A23" s="34" t="s">
        <v>107</v>
      </c>
      <c r="B23" s="34" t="s">
        <v>145</v>
      </c>
      <c r="C23" s="34" t="s">
        <v>108</v>
      </c>
      <c r="D23" s="13">
        <v>7</v>
      </c>
      <c r="E23" s="13" t="s">
        <v>126</v>
      </c>
      <c r="F23" s="4" t="s">
        <v>208</v>
      </c>
      <c r="G23" s="4" t="s">
        <v>106</v>
      </c>
      <c r="H23" s="27">
        <v>7</v>
      </c>
      <c r="I23" s="27">
        <v>4</v>
      </c>
      <c r="J23" s="27">
        <v>0</v>
      </c>
      <c r="K23" s="27">
        <v>0</v>
      </c>
      <c r="L23" s="27">
        <v>3</v>
      </c>
      <c r="M23" s="27">
        <v>4</v>
      </c>
      <c r="N23" s="27">
        <v>6</v>
      </c>
      <c r="O23" s="19">
        <f t="shared" si="0"/>
        <v>24</v>
      </c>
      <c r="P23" s="5">
        <f t="shared" si="1"/>
        <v>0.30769230769230771</v>
      </c>
      <c r="Q23" s="6" t="s">
        <v>150</v>
      </c>
    </row>
    <row r="24" spans="1:17" ht="38.25">
      <c r="A24" s="35" t="s">
        <v>130</v>
      </c>
      <c r="B24" s="34" t="s">
        <v>133</v>
      </c>
      <c r="C24" s="34" t="s">
        <v>132</v>
      </c>
      <c r="D24" s="13">
        <v>15</v>
      </c>
      <c r="E24" s="41" t="s">
        <v>261</v>
      </c>
      <c r="F24" s="4" t="s">
        <v>208</v>
      </c>
      <c r="G24" s="4" t="s">
        <v>106</v>
      </c>
      <c r="H24" s="27">
        <v>4</v>
      </c>
      <c r="I24" s="27">
        <v>3</v>
      </c>
      <c r="J24" s="27">
        <v>6</v>
      </c>
      <c r="K24" s="27">
        <v>2</v>
      </c>
      <c r="L24" s="27">
        <v>0</v>
      </c>
      <c r="M24" s="27">
        <v>8</v>
      </c>
      <c r="N24" s="27">
        <v>0</v>
      </c>
      <c r="O24" s="19">
        <f t="shared" si="0"/>
        <v>23</v>
      </c>
      <c r="P24" s="5">
        <f t="shared" si="1"/>
        <v>0.29487179487179488</v>
      </c>
      <c r="Q24" s="6" t="s">
        <v>150</v>
      </c>
    </row>
    <row r="25" spans="1:17" ht="38.25">
      <c r="A25" s="12" t="s">
        <v>157</v>
      </c>
      <c r="B25" s="12" t="s">
        <v>158</v>
      </c>
      <c r="C25" s="12" t="s">
        <v>92</v>
      </c>
      <c r="D25" s="13">
        <v>24</v>
      </c>
      <c r="E25" s="14" t="s">
        <v>261</v>
      </c>
      <c r="F25" s="4" t="s">
        <v>208</v>
      </c>
      <c r="G25" s="4" t="s">
        <v>106</v>
      </c>
      <c r="H25" s="27">
        <v>5</v>
      </c>
      <c r="I25" s="27">
        <v>3</v>
      </c>
      <c r="J25" s="27">
        <v>3</v>
      </c>
      <c r="K25" s="27">
        <v>2</v>
      </c>
      <c r="L25" s="27">
        <v>0</v>
      </c>
      <c r="M25" s="27">
        <v>4</v>
      </c>
      <c r="N25" s="27">
        <v>4</v>
      </c>
      <c r="O25" s="19">
        <f t="shared" si="0"/>
        <v>21</v>
      </c>
      <c r="P25" s="5">
        <f t="shared" si="1"/>
        <v>0.26923076923076922</v>
      </c>
      <c r="Q25" s="6" t="s">
        <v>150</v>
      </c>
    </row>
    <row r="26" spans="1:17" ht="38.25">
      <c r="A26" s="35" t="s">
        <v>134</v>
      </c>
      <c r="B26" s="34" t="s">
        <v>135</v>
      </c>
      <c r="C26" s="34"/>
      <c r="D26" s="13">
        <v>16</v>
      </c>
      <c r="E26" s="13" t="s">
        <v>261</v>
      </c>
      <c r="F26" s="4" t="s">
        <v>208</v>
      </c>
      <c r="G26" s="4" t="s">
        <v>106</v>
      </c>
      <c r="H26" s="27">
        <v>6</v>
      </c>
      <c r="I26" s="27">
        <v>0</v>
      </c>
      <c r="J26" s="27">
        <v>6</v>
      </c>
      <c r="K26" s="27">
        <v>2</v>
      </c>
      <c r="L26" s="27">
        <v>2</v>
      </c>
      <c r="M26" s="27">
        <v>0</v>
      </c>
      <c r="N26" s="27">
        <v>4</v>
      </c>
      <c r="O26" s="19">
        <f t="shared" si="0"/>
        <v>20</v>
      </c>
      <c r="P26" s="5">
        <f t="shared" si="1"/>
        <v>0.25641025641025639</v>
      </c>
      <c r="Q26" s="6" t="s">
        <v>150</v>
      </c>
    </row>
    <row r="27" spans="1:17" ht="38.25">
      <c r="A27" s="12" t="s">
        <v>159</v>
      </c>
      <c r="B27" s="12" t="s">
        <v>160</v>
      </c>
      <c r="C27" s="12" t="s">
        <v>141</v>
      </c>
      <c r="D27" s="13">
        <v>25</v>
      </c>
      <c r="E27" s="14" t="s">
        <v>261</v>
      </c>
      <c r="F27" s="4" t="s">
        <v>208</v>
      </c>
      <c r="G27" s="4" t="s">
        <v>106</v>
      </c>
      <c r="H27" s="27">
        <v>4</v>
      </c>
      <c r="I27" s="27">
        <v>1</v>
      </c>
      <c r="J27" s="27">
        <v>3</v>
      </c>
      <c r="K27" s="27">
        <v>1</v>
      </c>
      <c r="L27" s="27">
        <v>3</v>
      </c>
      <c r="M27" s="27">
        <v>4</v>
      </c>
      <c r="N27" s="27">
        <v>4</v>
      </c>
      <c r="O27" s="19">
        <f t="shared" si="0"/>
        <v>20</v>
      </c>
      <c r="P27" s="5">
        <f t="shared" si="1"/>
        <v>0.25641025641025639</v>
      </c>
      <c r="Q27" s="6" t="s">
        <v>150</v>
      </c>
    </row>
    <row r="28" spans="1:17" ht="38.25">
      <c r="A28" s="34" t="s">
        <v>127</v>
      </c>
      <c r="B28" s="34" t="s">
        <v>128</v>
      </c>
      <c r="C28" s="34" t="s">
        <v>129</v>
      </c>
      <c r="D28" s="13">
        <v>13</v>
      </c>
      <c r="E28" s="13" t="s">
        <v>261</v>
      </c>
      <c r="F28" s="4" t="s">
        <v>208</v>
      </c>
      <c r="G28" s="4" t="s">
        <v>106</v>
      </c>
      <c r="H28" s="27">
        <v>6</v>
      </c>
      <c r="I28" s="27">
        <v>3</v>
      </c>
      <c r="J28" s="27">
        <v>6</v>
      </c>
      <c r="K28" s="27">
        <v>0</v>
      </c>
      <c r="L28" s="27">
        <v>0</v>
      </c>
      <c r="M28" s="27">
        <v>0</v>
      </c>
      <c r="N28" s="27">
        <v>4</v>
      </c>
      <c r="O28" s="19">
        <f t="shared" si="0"/>
        <v>19</v>
      </c>
      <c r="P28" s="5">
        <f t="shared" si="1"/>
        <v>0.24358974358974358</v>
      </c>
      <c r="Q28" s="6" t="s">
        <v>150</v>
      </c>
    </row>
    <row r="29" spans="1:17" ht="38.25">
      <c r="A29" s="35" t="s">
        <v>118</v>
      </c>
      <c r="B29" s="35" t="s">
        <v>119</v>
      </c>
      <c r="C29" s="35" t="s">
        <v>67</v>
      </c>
      <c r="D29" s="32">
        <v>9</v>
      </c>
      <c r="E29" s="33" t="s">
        <v>261</v>
      </c>
      <c r="F29" s="4" t="s">
        <v>208</v>
      </c>
      <c r="G29" s="4" t="s">
        <v>106</v>
      </c>
      <c r="H29" s="28">
        <v>5</v>
      </c>
      <c r="I29" s="28">
        <v>0</v>
      </c>
      <c r="J29" s="28">
        <v>4</v>
      </c>
      <c r="K29" s="28">
        <v>2</v>
      </c>
      <c r="L29" s="28">
        <v>1</v>
      </c>
      <c r="M29" s="28">
        <v>0</v>
      </c>
      <c r="N29" s="28">
        <v>4</v>
      </c>
      <c r="O29" s="19">
        <f t="shared" si="0"/>
        <v>16</v>
      </c>
      <c r="P29" s="5">
        <f t="shared" si="1"/>
        <v>0.20512820512820512</v>
      </c>
      <c r="Q29" s="6" t="s">
        <v>150</v>
      </c>
    </row>
    <row r="30" spans="1:17" ht="38.25">
      <c r="A30" s="12" t="s">
        <v>130</v>
      </c>
      <c r="B30" s="34" t="s">
        <v>131</v>
      </c>
      <c r="C30" s="34" t="s">
        <v>132</v>
      </c>
      <c r="D30" s="13">
        <v>14</v>
      </c>
      <c r="E30" s="13" t="s">
        <v>261</v>
      </c>
      <c r="F30" s="4" t="s">
        <v>208</v>
      </c>
      <c r="G30" s="4" t="s">
        <v>106</v>
      </c>
      <c r="H30" s="27">
        <v>5</v>
      </c>
      <c r="I30" s="27">
        <v>2</v>
      </c>
      <c r="J30" s="27">
        <v>4</v>
      </c>
      <c r="K30" s="27">
        <v>0</v>
      </c>
      <c r="L30" s="27">
        <v>2</v>
      </c>
      <c r="M30" s="27">
        <v>0</v>
      </c>
      <c r="N30" s="27">
        <v>0</v>
      </c>
      <c r="O30" s="19">
        <f t="shared" si="0"/>
        <v>13</v>
      </c>
      <c r="P30" s="5">
        <f t="shared" si="1"/>
        <v>0.16666666666666666</v>
      </c>
      <c r="Q30" s="6" t="s">
        <v>150</v>
      </c>
    </row>
    <row r="31" spans="1:17">
      <c r="A31" s="12"/>
      <c r="B31" s="12"/>
      <c r="C31" s="12"/>
      <c r="D31" s="13"/>
      <c r="E31" s="14"/>
      <c r="F31" s="14"/>
      <c r="G31" s="15"/>
      <c r="H31" s="16"/>
      <c r="I31" s="16"/>
      <c r="J31" s="16"/>
      <c r="K31" s="16"/>
      <c r="L31" s="16"/>
      <c r="M31" s="16"/>
      <c r="N31" s="16"/>
      <c r="O31" s="19">
        <f t="shared" ref="O31:O33" si="2">SUM(H31:N31)</f>
        <v>0</v>
      </c>
      <c r="P31" s="5">
        <f t="shared" ref="P31:P33" si="3">O31/78</f>
        <v>0</v>
      </c>
      <c r="Q31" s="6"/>
    </row>
    <row r="32" spans="1:17">
      <c r="A32" s="12"/>
      <c r="B32" s="12"/>
      <c r="C32" s="12"/>
      <c r="D32" s="13"/>
      <c r="E32" s="14"/>
      <c r="F32" s="14"/>
      <c r="G32" s="15"/>
      <c r="H32" s="16"/>
      <c r="I32" s="16"/>
      <c r="J32" s="16"/>
      <c r="K32" s="16"/>
      <c r="L32" s="16"/>
      <c r="M32" s="16"/>
      <c r="N32" s="16"/>
      <c r="O32" s="19">
        <f t="shared" si="2"/>
        <v>0</v>
      </c>
      <c r="P32" s="5">
        <f t="shared" si="3"/>
        <v>0</v>
      </c>
      <c r="Q32" s="6"/>
    </row>
    <row r="33" spans="1:17">
      <c r="A33" s="12"/>
      <c r="B33" s="12"/>
      <c r="C33" s="12"/>
      <c r="D33" s="13"/>
      <c r="E33" s="14"/>
      <c r="F33" s="14"/>
      <c r="G33" s="15"/>
      <c r="H33" s="16"/>
      <c r="I33" s="16"/>
      <c r="J33" s="16"/>
      <c r="K33" s="16"/>
      <c r="L33" s="16"/>
      <c r="M33" s="16"/>
      <c r="N33" s="16"/>
      <c r="O33" s="19">
        <f t="shared" si="2"/>
        <v>0</v>
      </c>
      <c r="P33" s="5">
        <f t="shared" si="3"/>
        <v>0</v>
      </c>
      <c r="Q33" s="6"/>
    </row>
  </sheetData>
  <sortState ref="A4:P30">
    <sortCondition descending="1" ref="P4:P30"/>
  </sortState>
  <mergeCells count="2">
    <mergeCell ref="A1:Q1"/>
    <mergeCell ref="A3:Q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3"/>
  <sheetViews>
    <sheetView zoomScale="80" zoomScaleNormal="80" workbookViewId="0">
      <selection activeCell="B9" sqref="B9"/>
    </sheetView>
  </sheetViews>
  <sheetFormatPr defaultRowHeight="15"/>
  <cols>
    <col min="1" max="1" width="16.140625" customWidth="1"/>
    <col min="2" max="2" width="12.7109375" customWidth="1"/>
    <col min="3" max="3" width="17" customWidth="1"/>
    <col min="4" max="4" width="8.42578125" bestFit="1" customWidth="1"/>
    <col min="6" max="6" width="11.85546875" customWidth="1"/>
    <col min="7" max="7" width="14.140625" customWidth="1"/>
    <col min="16" max="18" width="9.42578125" bestFit="1" customWidth="1"/>
    <col min="21" max="21" width="12.85546875" bestFit="1" customWidth="1"/>
  </cols>
  <sheetData>
    <row r="1" spans="1:21" ht="23.25">
      <c r="A1" s="44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15.7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  <c r="K2" s="20" t="s">
        <v>10</v>
      </c>
      <c r="L2" s="20" t="s">
        <v>11</v>
      </c>
      <c r="M2" s="20" t="s">
        <v>12</v>
      </c>
      <c r="N2" s="20" t="s">
        <v>13</v>
      </c>
      <c r="O2" s="20" t="s">
        <v>14</v>
      </c>
      <c r="P2" s="25" t="s">
        <v>27</v>
      </c>
      <c r="Q2" s="25" t="s">
        <v>28</v>
      </c>
      <c r="R2" s="25" t="s">
        <v>29</v>
      </c>
      <c r="S2" s="20" t="s">
        <v>15</v>
      </c>
      <c r="T2" s="1" t="s">
        <v>16</v>
      </c>
      <c r="U2" s="20" t="s">
        <v>17</v>
      </c>
    </row>
    <row r="3" spans="1:21" ht="15.75">
      <c r="A3" s="45" t="s">
        <v>21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ht="38.25">
      <c r="A4" s="35" t="s">
        <v>262</v>
      </c>
      <c r="B4" s="35" t="s">
        <v>263</v>
      </c>
      <c r="C4" s="35" t="s">
        <v>163</v>
      </c>
      <c r="D4" s="32">
        <v>1</v>
      </c>
      <c r="E4" s="33" t="s">
        <v>264</v>
      </c>
      <c r="F4" s="4" t="s">
        <v>208</v>
      </c>
      <c r="G4" s="4" t="s">
        <v>106</v>
      </c>
      <c r="H4" s="28">
        <v>10</v>
      </c>
      <c r="I4" s="28">
        <v>3</v>
      </c>
      <c r="J4" s="28">
        <v>3</v>
      </c>
      <c r="K4" s="28">
        <v>2</v>
      </c>
      <c r="L4" s="28">
        <v>3</v>
      </c>
      <c r="M4" s="28">
        <v>0</v>
      </c>
      <c r="N4" s="28">
        <v>8</v>
      </c>
      <c r="O4" s="28">
        <v>3</v>
      </c>
      <c r="P4" s="28">
        <v>6</v>
      </c>
      <c r="Q4" s="28">
        <v>6</v>
      </c>
      <c r="R4" s="28">
        <v>6</v>
      </c>
      <c r="S4" s="19">
        <f t="shared" ref="S4:S20" si="0">SUM(H4:R4)</f>
        <v>50</v>
      </c>
      <c r="T4" s="5">
        <f t="shared" ref="T4:T20" si="1">S4/64</f>
        <v>0.78125</v>
      </c>
      <c r="U4" s="6" t="s">
        <v>38</v>
      </c>
    </row>
    <row r="5" spans="1:21" ht="38.25">
      <c r="A5" s="35" t="s">
        <v>266</v>
      </c>
      <c r="B5" s="35" t="s">
        <v>153</v>
      </c>
      <c r="C5" s="35" t="s">
        <v>267</v>
      </c>
      <c r="D5" s="32">
        <v>3</v>
      </c>
      <c r="E5" s="33" t="s">
        <v>268</v>
      </c>
      <c r="F5" s="4" t="s">
        <v>208</v>
      </c>
      <c r="G5" s="4" t="s">
        <v>106</v>
      </c>
      <c r="H5" s="28">
        <v>9</v>
      </c>
      <c r="I5" s="28">
        <v>3</v>
      </c>
      <c r="J5" s="28">
        <v>3</v>
      </c>
      <c r="K5" s="28">
        <v>2</v>
      </c>
      <c r="L5" s="28">
        <v>3</v>
      </c>
      <c r="M5" s="28">
        <v>2</v>
      </c>
      <c r="N5" s="28">
        <v>4</v>
      </c>
      <c r="O5" s="28">
        <v>3</v>
      </c>
      <c r="P5" s="28">
        <v>4</v>
      </c>
      <c r="Q5" s="28">
        <v>6</v>
      </c>
      <c r="R5" s="28">
        <v>6</v>
      </c>
      <c r="S5" s="19">
        <f t="shared" si="0"/>
        <v>45</v>
      </c>
      <c r="T5" s="5">
        <f t="shared" si="1"/>
        <v>0.703125</v>
      </c>
      <c r="U5" s="6" t="s">
        <v>39</v>
      </c>
    </row>
    <row r="6" spans="1:21" ht="38.25">
      <c r="A6" s="30" t="s">
        <v>265</v>
      </c>
      <c r="B6" s="30" t="s">
        <v>258</v>
      </c>
      <c r="C6" s="30" t="s">
        <v>210</v>
      </c>
      <c r="D6" s="32">
        <v>2</v>
      </c>
      <c r="E6" s="32" t="s">
        <v>264</v>
      </c>
      <c r="F6" s="4" t="s">
        <v>208</v>
      </c>
      <c r="G6" s="43" t="s">
        <v>106</v>
      </c>
      <c r="H6" s="28">
        <v>8</v>
      </c>
      <c r="I6" s="28">
        <v>3</v>
      </c>
      <c r="J6" s="28">
        <v>3</v>
      </c>
      <c r="K6" s="28">
        <v>2</v>
      </c>
      <c r="L6" s="28">
        <v>6</v>
      </c>
      <c r="M6" s="28">
        <v>0</v>
      </c>
      <c r="N6" s="28">
        <v>3</v>
      </c>
      <c r="O6" s="28">
        <v>3</v>
      </c>
      <c r="P6" s="28">
        <v>4</v>
      </c>
      <c r="Q6" s="28">
        <v>6</v>
      </c>
      <c r="R6" s="28">
        <v>6</v>
      </c>
      <c r="S6" s="19">
        <f t="shared" si="0"/>
        <v>44</v>
      </c>
      <c r="T6" s="5">
        <f t="shared" si="1"/>
        <v>0.6875</v>
      </c>
      <c r="U6" s="6" t="s">
        <v>39</v>
      </c>
    </row>
    <row r="7" spans="1:21" ht="38.25">
      <c r="A7" s="30" t="s">
        <v>271</v>
      </c>
      <c r="B7" s="30" t="s">
        <v>110</v>
      </c>
      <c r="C7" s="30" t="s">
        <v>272</v>
      </c>
      <c r="D7" s="32">
        <v>5</v>
      </c>
      <c r="E7" s="32" t="s">
        <v>264</v>
      </c>
      <c r="F7" s="4" t="s">
        <v>208</v>
      </c>
      <c r="G7" s="43" t="s">
        <v>106</v>
      </c>
      <c r="H7" s="28">
        <v>8</v>
      </c>
      <c r="I7" s="28">
        <v>3</v>
      </c>
      <c r="J7" s="28">
        <v>3</v>
      </c>
      <c r="K7" s="28">
        <v>2</v>
      </c>
      <c r="L7" s="28">
        <v>3</v>
      </c>
      <c r="M7" s="28">
        <v>2</v>
      </c>
      <c r="N7" s="28">
        <v>0</v>
      </c>
      <c r="O7" s="28">
        <v>3</v>
      </c>
      <c r="P7" s="28">
        <v>3</v>
      </c>
      <c r="Q7" s="28">
        <v>3</v>
      </c>
      <c r="R7" s="28">
        <v>3</v>
      </c>
      <c r="S7" s="19">
        <f t="shared" si="0"/>
        <v>33</v>
      </c>
      <c r="T7" s="5">
        <f t="shared" si="1"/>
        <v>0.515625</v>
      </c>
      <c r="U7" s="6" t="s">
        <v>39</v>
      </c>
    </row>
    <row r="8" spans="1:21" ht="38.25">
      <c r="A8" s="35" t="s">
        <v>269</v>
      </c>
      <c r="B8" s="35" t="s">
        <v>55</v>
      </c>
      <c r="C8" s="35" t="s">
        <v>270</v>
      </c>
      <c r="D8" s="32">
        <v>4</v>
      </c>
      <c r="E8" s="33" t="s">
        <v>264</v>
      </c>
      <c r="F8" s="4" t="s">
        <v>208</v>
      </c>
      <c r="G8" s="4" t="s">
        <v>106</v>
      </c>
      <c r="H8" s="28">
        <v>7</v>
      </c>
      <c r="I8" s="28">
        <v>3</v>
      </c>
      <c r="J8" s="28">
        <v>0</v>
      </c>
      <c r="K8" s="28">
        <v>2</v>
      </c>
      <c r="L8" s="28">
        <v>6</v>
      </c>
      <c r="M8" s="28">
        <v>0</v>
      </c>
      <c r="N8" s="28">
        <v>3</v>
      </c>
      <c r="O8" s="28">
        <v>0</v>
      </c>
      <c r="P8" s="28">
        <v>6</v>
      </c>
      <c r="Q8" s="28">
        <v>3</v>
      </c>
      <c r="R8" s="28">
        <v>2</v>
      </c>
      <c r="S8" s="19">
        <f t="shared" si="0"/>
        <v>32</v>
      </c>
      <c r="T8" s="5">
        <f t="shared" si="1"/>
        <v>0.5</v>
      </c>
      <c r="U8" s="6" t="s">
        <v>150</v>
      </c>
    </row>
    <row r="9" spans="1:21" ht="38.25">
      <c r="A9" s="35" t="s">
        <v>275</v>
      </c>
      <c r="B9" s="30" t="s">
        <v>52</v>
      </c>
      <c r="C9" s="30" t="s">
        <v>270</v>
      </c>
      <c r="D9" s="32">
        <v>8</v>
      </c>
      <c r="E9" s="32" t="s">
        <v>264</v>
      </c>
      <c r="F9" s="4" t="s">
        <v>208</v>
      </c>
      <c r="G9" s="43" t="s">
        <v>106</v>
      </c>
      <c r="H9" s="28">
        <v>7</v>
      </c>
      <c r="I9" s="28">
        <v>0</v>
      </c>
      <c r="J9" s="28">
        <v>3</v>
      </c>
      <c r="K9" s="28">
        <v>2</v>
      </c>
      <c r="L9" s="28">
        <v>6</v>
      </c>
      <c r="M9" s="28">
        <v>0</v>
      </c>
      <c r="N9" s="28">
        <v>3</v>
      </c>
      <c r="O9" s="28">
        <v>0</v>
      </c>
      <c r="P9" s="28">
        <v>3</v>
      </c>
      <c r="Q9" s="28">
        <v>3</v>
      </c>
      <c r="R9" s="28">
        <v>3</v>
      </c>
      <c r="S9" s="19">
        <f t="shared" si="0"/>
        <v>30</v>
      </c>
      <c r="T9" s="5">
        <f t="shared" si="1"/>
        <v>0.46875</v>
      </c>
      <c r="U9" s="6" t="s">
        <v>150</v>
      </c>
    </row>
    <row r="10" spans="1:21" ht="38.25">
      <c r="A10" s="30" t="s">
        <v>274</v>
      </c>
      <c r="B10" s="30" t="s">
        <v>96</v>
      </c>
      <c r="C10" s="30" t="s">
        <v>92</v>
      </c>
      <c r="D10" s="32">
        <v>7</v>
      </c>
      <c r="E10" s="32" t="s">
        <v>264</v>
      </c>
      <c r="F10" s="4" t="s">
        <v>208</v>
      </c>
      <c r="G10" s="43" t="s">
        <v>106</v>
      </c>
      <c r="H10" s="28">
        <v>6</v>
      </c>
      <c r="I10" s="28">
        <v>3</v>
      </c>
      <c r="J10" s="28">
        <v>0</v>
      </c>
      <c r="K10" s="28">
        <v>2</v>
      </c>
      <c r="L10" s="28">
        <v>3</v>
      </c>
      <c r="M10" s="28">
        <v>0</v>
      </c>
      <c r="N10" s="28">
        <v>2</v>
      </c>
      <c r="O10" s="28">
        <v>0</v>
      </c>
      <c r="P10" s="28">
        <v>3</v>
      </c>
      <c r="Q10" s="28">
        <v>3</v>
      </c>
      <c r="R10" s="28">
        <v>3</v>
      </c>
      <c r="S10" s="19">
        <f t="shared" si="0"/>
        <v>25</v>
      </c>
      <c r="T10" s="5">
        <f t="shared" si="1"/>
        <v>0.390625</v>
      </c>
      <c r="U10" s="6" t="s">
        <v>150</v>
      </c>
    </row>
    <row r="11" spans="1:21" ht="38.25">
      <c r="A11" s="30" t="s">
        <v>273</v>
      </c>
      <c r="B11" s="30" t="s">
        <v>52</v>
      </c>
      <c r="C11" s="30" t="s">
        <v>42</v>
      </c>
      <c r="D11" s="32">
        <v>6</v>
      </c>
      <c r="E11" s="32" t="s">
        <v>264</v>
      </c>
      <c r="F11" s="4" t="s">
        <v>208</v>
      </c>
      <c r="G11" s="43" t="s">
        <v>106</v>
      </c>
      <c r="H11" s="28">
        <v>6</v>
      </c>
      <c r="I11" s="28">
        <v>3</v>
      </c>
      <c r="J11" s="28">
        <v>0</v>
      </c>
      <c r="K11" s="28">
        <v>2</v>
      </c>
      <c r="L11" s="28">
        <v>0</v>
      </c>
      <c r="M11" s="28">
        <v>2</v>
      </c>
      <c r="N11" s="28">
        <v>3</v>
      </c>
      <c r="O11" s="28">
        <v>0</v>
      </c>
      <c r="P11" s="28">
        <v>3</v>
      </c>
      <c r="Q11" s="28">
        <v>0</v>
      </c>
      <c r="R11" s="28">
        <v>0</v>
      </c>
      <c r="S11" s="19">
        <f t="shared" si="0"/>
        <v>19</v>
      </c>
      <c r="T11" s="5">
        <f t="shared" si="1"/>
        <v>0.296875</v>
      </c>
      <c r="U11" s="6" t="s">
        <v>150</v>
      </c>
    </row>
    <row r="12" spans="1:21" ht="38.25">
      <c r="A12" s="35" t="s">
        <v>276</v>
      </c>
      <c r="B12" s="35" t="s">
        <v>46</v>
      </c>
      <c r="C12" s="35" t="s">
        <v>47</v>
      </c>
      <c r="D12" s="32">
        <v>9</v>
      </c>
      <c r="E12" s="33" t="s">
        <v>268</v>
      </c>
      <c r="F12" s="4" t="s">
        <v>208</v>
      </c>
      <c r="G12" s="4" t="s">
        <v>106</v>
      </c>
      <c r="H12" s="28">
        <v>8</v>
      </c>
      <c r="I12" s="28">
        <v>3</v>
      </c>
      <c r="J12" s="28">
        <v>3</v>
      </c>
      <c r="K12" s="28">
        <v>0</v>
      </c>
      <c r="L12" s="28">
        <v>3</v>
      </c>
      <c r="M12" s="28">
        <v>0</v>
      </c>
      <c r="N12" s="28">
        <v>2</v>
      </c>
      <c r="O12" s="28">
        <v>0</v>
      </c>
      <c r="P12" s="28">
        <v>0</v>
      </c>
      <c r="Q12" s="28">
        <v>0</v>
      </c>
      <c r="R12" s="28">
        <v>0</v>
      </c>
      <c r="S12" s="19">
        <f t="shared" si="0"/>
        <v>19</v>
      </c>
      <c r="T12" s="5">
        <f t="shared" si="1"/>
        <v>0.296875</v>
      </c>
      <c r="U12" s="6" t="s">
        <v>150</v>
      </c>
    </row>
    <row r="13" spans="1:21" ht="38.25">
      <c r="A13" s="30" t="s">
        <v>277</v>
      </c>
      <c r="B13" s="30" t="s">
        <v>278</v>
      </c>
      <c r="C13" s="30" t="s">
        <v>37</v>
      </c>
      <c r="D13" s="32">
        <v>10</v>
      </c>
      <c r="E13" s="32" t="s">
        <v>264</v>
      </c>
      <c r="F13" s="4" t="s">
        <v>208</v>
      </c>
      <c r="G13" s="43" t="s">
        <v>106</v>
      </c>
      <c r="H13" s="28">
        <v>4</v>
      </c>
      <c r="I13" s="28">
        <v>3</v>
      </c>
      <c r="J13" s="28">
        <v>3</v>
      </c>
      <c r="K13" s="28">
        <v>2</v>
      </c>
      <c r="L13" s="28">
        <v>3</v>
      </c>
      <c r="M13" s="28">
        <v>0</v>
      </c>
      <c r="N13" s="28">
        <v>2</v>
      </c>
      <c r="O13" s="28">
        <v>0</v>
      </c>
      <c r="P13" s="28">
        <v>0</v>
      </c>
      <c r="Q13" s="28">
        <v>0</v>
      </c>
      <c r="R13" s="28">
        <v>0</v>
      </c>
      <c r="S13" s="19">
        <f t="shared" si="0"/>
        <v>17</v>
      </c>
      <c r="T13" s="5">
        <f t="shared" si="1"/>
        <v>0.265625</v>
      </c>
      <c r="U13" s="6" t="s">
        <v>150</v>
      </c>
    </row>
    <row r="14" spans="1:21" ht="38.25">
      <c r="A14" s="30" t="s">
        <v>282</v>
      </c>
      <c r="B14" s="30" t="s">
        <v>283</v>
      </c>
      <c r="C14" s="30" t="s">
        <v>216</v>
      </c>
      <c r="D14" s="32">
        <v>13</v>
      </c>
      <c r="E14" s="32" t="s">
        <v>264</v>
      </c>
      <c r="F14" s="4" t="s">
        <v>208</v>
      </c>
      <c r="G14" s="43" t="s">
        <v>106</v>
      </c>
      <c r="H14" s="28">
        <v>4</v>
      </c>
      <c r="I14" s="28">
        <v>2</v>
      </c>
      <c r="J14" s="28">
        <v>3</v>
      </c>
      <c r="K14" s="28">
        <v>2</v>
      </c>
      <c r="L14" s="28">
        <v>3</v>
      </c>
      <c r="M14" s="28">
        <v>2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19">
        <f t="shared" si="0"/>
        <v>16</v>
      </c>
      <c r="T14" s="5">
        <f t="shared" si="1"/>
        <v>0.25</v>
      </c>
      <c r="U14" s="6" t="s">
        <v>150</v>
      </c>
    </row>
    <row r="15" spans="1:21" ht="38.25">
      <c r="A15" s="35" t="s">
        <v>279</v>
      </c>
      <c r="B15" s="30" t="s">
        <v>137</v>
      </c>
      <c r="C15" s="30" t="s">
        <v>58</v>
      </c>
      <c r="D15" s="32">
        <v>11</v>
      </c>
      <c r="E15" s="32" t="s">
        <v>264</v>
      </c>
      <c r="F15" s="4" t="s">
        <v>208</v>
      </c>
      <c r="G15" s="43" t="s">
        <v>106</v>
      </c>
      <c r="H15" s="28">
        <v>4</v>
      </c>
      <c r="I15" s="28">
        <v>0</v>
      </c>
      <c r="J15" s="28">
        <v>3</v>
      </c>
      <c r="K15" s="28">
        <v>0</v>
      </c>
      <c r="L15" s="28">
        <v>3</v>
      </c>
      <c r="M15" s="28">
        <v>2</v>
      </c>
      <c r="N15" s="28">
        <v>0</v>
      </c>
      <c r="O15" s="28">
        <v>3</v>
      </c>
      <c r="P15" s="28">
        <v>0</v>
      </c>
      <c r="Q15" s="28">
        <v>0</v>
      </c>
      <c r="R15" s="28">
        <v>0</v>
      </c>
      <c r="S15" s="19">
        <f t="shared" si="0"/>
        <v>15</v>
      </c>
      <c r="T15" s="5">
        <f t="shared" si="1"/>
        <v>0.234375</v>
      </c>
      <c r="U15" s="6" t="s">
        <v>150</v>
      </c>
    </row>
    <row r="16" spans="1:21" ht="38.25">
      <c r="A16" s="35" t="s">
        <v>284</v>
      </c>
      <c r="B16" s="30" t="s">
        <v>285</v>
      </c>
      <c r="C16" s="30" t="s">
        <v>286</v>
      </c>
      <c r="D16" s="32">
        <v>14</v>
      </c>
      <c r="E16" s="32" t="s">
        <v>281</v>
      </c>
      <c r="F16" s="4" t="s">
        <v>208</v>
      </c>
      <c r="G16" s="43" t="s">
        <v>209</v>
      </c>
      <c r="H16" s="28">
        <v>4</v>
      </c>
      <c r="I16" s="28">
        <v>2</v>
      </c>
      <c r="J16" s="28">
        <v>3</v>
      </c>
      <c r="K16" s="28">
        <v>2</v>
      </c>
      <c r="L16" s="28">
        <v>3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19">
        <f t="shared" si="0"/>
        <v>14</v>
      </c>
      <c r="T16" s="5">
        <f t="shared" si="1"/>
        <v>0.21875</v>
      </c>
      <c r="U16" s="6" t="s">
        <v>150</v>
      </c>
    </row>
    <row r="17" spans="1:21" ht="38.25">
      <c r="A17" s="35" t="s">
        <v>280</v>
      </c>
      <c r="B17" s="35" t="s">
        <v>200</v>
      </c>
      <c r="C17" s="35" t="s">
        <v>42</v>
      </c>
      <c r="D17" s="32">
        <v>12</v>
      </c>
      <c r="E17" s="33" t="s">
        <v>281</v>
      </c>
      <c r="F17" s="4" t="s">
        <v>208</v>
      </c>
      <c r="G17" s="43" t="s">
        <v>209</v>
      </c>
      <c r="H17" s="28">
        <v>3</v>
      </c>
      <c r="I17" s="28">
        <v>3</v>
      </c>
      <c r="J17" s="28">
        <v>3</v>
      </c>
      <c r="K17" s="28">
        <v>0</v>
      </c>
      <c r="L17" s="28">
        <v>0</v>
      </c>
      <c r="M17" s="28">
        <v>2</v>
      </c>
      <c r="N17" s="28">
        <v>2</v>
      </c>
      <c r="O17" s="28">
        <v>0</v>
      </c>
      <c r="P17" s="28">
        <v>0</v>
      </c>
      <c r="Q17" s="28">
        <v>0</v>
      </c>
      <c r="R17" s="28">
        <v>0</v>
      </c>
      <c r="S17" s="19">
        <f t="shared" si="0"/>
        <v>13</v>
      </c>
      <c r="T17" s="5">
        <f t="shared" si="1"/>
        <v>0.203125</v>
      </c>
      <c r="U17" s="6" t="s">
        <v>150</v>
      </c>
    </row>
    <row r="18" spans="1:21" ht="38.25">
      <c r="A18" s="35" t="s">
        <v>287</v>
      </c>
      <c r="B18" s="30" t="s">
        <v>172</v>
      </c>
      <c r="C18" s="30" t="s">
        <v>231</v>
      </c>
      <c r="D18" s="32">
        <v>15</v>
      </c>
      <c r="E18" s="40" t="s">
        <v>264</v>
      </c>
      <c r="F18" s="4" t="s">
        <v>208</v>
      </c>
      <c r="G18" s="43" t="s">
        <v>106</v>
      </c>
      <c r="H18" s="28">
        <v>3</v>
      </c>
      <c r="I18" s="28">
        <v>3</v>
      </c>
      <c r="J18" s="28">
        <v>3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19">
        <f t="shared" si="0"/>
        <v>9</v>
      </c>
      <c r="T18" s="5">
        <f t="shared" si="1"/>
        <v>0.140625</v>
      </c>
      <c r="U18" s="6" t="s">
        <v>150</v>
      </c>
    </row>
    <row r="19" spans="1:21" ht="38.25">
      <c r="A19" s="35" t="s">
        <v>288</v>
      </c>
      <c r="B19" s="30" t="s">
        <v>172</v>
      </c>
      <c r="C19" s="30" t="s">
        <v>216</v>
      </c>
      <c r="D19" s="32">
        <v>16</v>
      </c>
      <c r="E19" s="32" t="s">
        <v>268</v>
      </c>
      <c r="F19" s="4" t="s">
        <v>208</v>
      </c>
      <c r="G19" s="43" t="s">
        <v>106</v>
      </c>
      <c r="H19" s="28">
        <v>3</v>
      </c>
      <c r="I19" s="28">
        <v>0</v>
      </c>
      <c r="J19" s="28">
        <v>3</v>
      </c>
      <c r="K19" s="28">
        <v>2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19">
        <f t="shared" si="0"/>
        <v>8</v>
      </c>
      <c r="T19" s="5">
        <f t="shared" si="1"/>
        <v>0.125</v>
      </c>
      <c r="U19" s="6" t="s">
        <v>150</v>
      </c>
    </row>
    <row r="20" spans="1:21" ht="38.25">
      <c r="A20" s="30" t="s">
        <v>289</v>
      </c>
      <c r="B20" s="30" t="s">
        <v>290</v>
      </c>
      <c r="C20" s="30" t="s">
        <v>42</v>
      </c>
      <c r="D20" s="32">
        <v>17</v>
      </c>
      <c r="E20" s="40" t="s">
        <v>264</v>
      </c>
      <c r="F20" s="4" t="s">
        <v>208</v>
      </c>
      <c r="G20" s="43" t="s">
        <v>106</v>
      </c>
      <c r="H20" s="28">
        <v>3</v>
      </c>
      <c r="I20" s="28">
        <v>2</v>
      </c>
      <c r="J20" s="28">
        <v>0</v>
      </c>
      <c r="K20" s="28">
        <v>0</v>
      </c>
      <c r="L20" s="28">
        <v>0</v>
      </c>
      <c r="M20" s="28">
        <v>2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19">
        <f t="shared" si="0"/>
        <v>7</v>
      </c>
      <c r="T20" s="5">
        <f t="shared" si="1"/>
        <v>0.109375</v>
      </c>
      <c r="U20" s="6" t="s">
        <v>150</v>
      </c>
    </row>
    <row r="21" spans="1:21">
      <c r="A21" s="2"/>
      <c r="B21" s="2"/>
      <c r="C21" s="2"/>
      <c r="D21" s="7"/>
      <c r="E21" s="18"/>
      <c r="F21" s="18"/>
      <c r="G21" s="8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19">
        <f t="shared" ref="S21:S33" si="2">SUM(H21:R21)</f>
        <v>0</v>
      </c>
      <c r="T21" s="5">
        <f t="shared" ref="T21:T33" si="3">S21/64</f>
        <v>0</v>
      </c>
      <c r="U21" s="6"/>
    </row>
    <row r="22" spans="1:21">
      <c r="A22" s="12"/>
      <c r="B22" s="12"/>
      <c r="C22" s="12"/>
      <c r="D22" s="13"/>
      <c r="E22" s="14"/>
      <c r="F22" s="14"/>
      <c r="G22" s="15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9">
        <f t="shared" si="2"/>
        <v>0</v>
      </c>
      <c r="T22" s="5">
        <f t="shared" si="3"/>
        <v>0</v>
      </c>
      <c r="U22" s="6"/>
    </row>
    <row r="23" spans="1:21">
      <c r="A23" s="12"/>
      <c r="B23" s="12"/>
      <c r="C23" s="12"/>
      <c r="D23" s="13"/>
      <c r="E23" s="14"/>
      <c r="F23" s="14"/>
      <c r="G23" s="15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9">
        <f t="shared" si="2"/>
        <v>0</v>
      </c>
      <c r="T23" s="5">
        <f t="shared" si="3"/>
        <v>0</v>
      </c>
      <c r="U23" s="6"/>
    </row>
    <row r="24" spans="1:21">
      <c r="A24" s="12"/>
      <c r="B24" s="12"/>
      <c r="C24" s="12"/>
      <c r="D24" s="13"/>
      <c r="E24" s="14"/>
      <c r="F24" s="14"/>
      <c r="G24" s="15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9">
        <f t="shared" si="2"/>
        <v>0</v>
      </c>
      <c r="T24" s="5">
        <f t="shared" si="3"/>
        <v>0</v>
      </c>
      <c r="U24" s="6"/>
    </row>
    <row r="25" spans="1:21">
      <c r="A25" s="12"/>
      <c r="B25" s="12"/>
      <c r="C25" s="12"/>
      <c r="D25" s="13"/>
      <c r="E25" s="14"/>
      <c r="F25" s="14"/>
      <c r="G25" s="15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9">
        <f t="shared" si="2"/>
        <v>0</v>
      </c>
      <c r="T25" s="5">
        <f t="shared" si="3"/>
        <v>0</v>
      </c>
      <c r="U25" s="6"/>
    </row>
    <row r="26" spans="1:21">
      <c r="A26" s="12"/>
      <c r="B26" s="12"/>
      <c r="C26" s="12"/>
      <c r="D26" s="13"/>
      <c r="E26" s="14"/>
      <c r="F26" s="14"/>
      <c r="G26" s="15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9">
        <f t="shared" si="2"/>
        <v>0</v>
      </c>
      <c r="T26" s="5">
        <f t="shared" si="3"/>
        <v>0</v>
      </c>
      <c r="U26" s="6"/>
    </row>
    <row r="27" spans="1:21">
      <c r="A27" s="12"/>
      <c r="B27" s="12"/>
      <c r="C27" s="12"/>
      <c r="D27" s="13"/>
      <c r="E27" s="14"/>
      <c r="F27" s="14"/>
      <c r="G27" s="15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9">
        <f t="shared" si="2"/>
        <v>0</v>
      </c>
      <c r="T27" s="5">
        <f t="shared" si="3"/>
        <v>0</v>
      </c>
      <c r="U27" s="6"/>
    </row>
    <row r="28" spans="1:21">
      <c r="A28" s="12"/>
      <c r="B28" s="12"/>
      <c r="C28" s="12"/>
      <c r="D28" s="13"/>
      <c r="E28" s="14"/>
      <c r="F28" s="14"/>
      <c r="G28" s="15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9">
        <f t="shared" si="2"/>
        <v>0</v>
      </c>
      <c r="T28" s="5">
        <f t="shared" si="3"/>
        <v>0</v>
      </c>
      <c r="U28" s="6"/>
    </row>
    <row r="29" spans="1:21">
      <c r="A29" s="12"/>
      <c r="B29" s="12"/>
      <c r="C29" s="12"/>
      <c r="D29" s="13"/>
      <c r="E29" s="14"/>
      <c r="F29" s="14"/>
      <c r="G29" s="15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9">
        <f t="shared" si="2"/>
        <v>0</v>
      </c>
      <c r="T29" s="5">
        <f t="shared" si="3"/>
        <v>0</v>
      </c>
      <c r="U29" s="6"/>
    </row>
    <row r="30" spans="1:21">
      <c r="A30" s="12"/>
      <c r="B30" s="12"/>
      <c r="C30" s="12"/>
      <c r="D30" s="13"/>
      <c r="E30" s="14"/>
      <c r="F30" s="14"/>
      <c r="G30" s="15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9">
        <f t="shared" si="2"/>
        <v>0</v>
      </c>
      <c r="T30" s="5">
        <f t="shared" si="3"/>
        <v>0</v>
      </c>
      <c r="U30" s="6"/>
    </row>
    <row r="31" spans="1:21">
      <c r="A31" s="12"/>
      <c r="B31" s="12"/>
      <c r="C31" s="12"/>
      <c r="D31" s="13"/>
      <c r="E31" s="14"/>
      <c r="F31" s="14"/>
      <c r="G31" s="15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9">
        <f t="shared" si="2"/>
        <v>0</v>
      </c>
      <c r="T31" s="5">
        <f t="shared" si="3"/>
        <v>0</v>
      </c>
      <c r="U31" s="6"/>
    </row>
    <row r="32" spans="1:21">
      <c r="A32" s="12"/>
      <c r="B32" s="12"/>
      <c r="C32" s="12"/>
      <c r="D32" s="13"/>
      <c r="E32" s="14"/>
      <c r="F32" s="14"/>
      <c r="G32" s="15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9">
        <f t="shared" si="2"/>
        <v>0</v>
      </c>
      <c r="T32" s="5">
        <f t="shared" si="3"/>
        <v>0</v>
      </c>
      <c r="U32" s="6"/>
    </row>
    <row r="33" spans="1:21">
      <c r="A33" s="12"/>
      <c r="B33" s="12"/>
      <c r="C33" s="12"/>
      <c r="D33" s="13"/>
      <c r="E33" s="14"/>
      <c r="F33" s="14"/>
      <c r="G33" s="15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9">
        <f t="shared" si="2"/>
        <v>0</v>
      </c>
      <c r="T33" s="5">
        <f t="shared" si="3"/>
        <v>0</v>
      </c>
      <c r="U33" s="6"/>
    </row>
  </sheetData>
  <sortState ref="A4:T20">
    <sortCondition descending="1" ref="T4:T20"/>
  </sortState>
  <mergeCells count="2">
    <mergeCell ref="A1:U1"/>
    <mergeCell ref="A3:U3"/>
  </mergeCells>
  <pageMargins left="0.7" right="0.7" top="0.75" bottom="0.75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3"/>
  <sheetViews>
    <sheetView topLeftCell="C1" zoomScale="90" zoomScaleNormal="90" workbookViewId="0">
      <selection activeCell="I21" sqref="I21"/>
    </sheetView>
  </sheetViews>
  <sheetFormatPr defaultRowHeight="15"/>
  <cols>
    <col min="1" max="1" width="16" customWidth="1"/>
    <col min="2" max="2" width="13.140625" customWidth="1"/>
    <col min="3" max="3" width="17.28515625" customWidth="1"/>
    <col min="4" max="4" width="8.42578125" bestFit="1" customWidth="1"/>
    <col min="6" max="6" width="12.5703125" customWidth="1"/>
    <col min="7" max="7" width="14.28515625" customWidth="1"/>
    <col min="20" max="20" width="12.85546875" bestFit="1" customWidth="1"/>
  </cols>
  <sheetData>
    <row r="1" spans="1:20" ht="23.25">
      <c r="A1" s="49" t="s">
        <v>26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ht="15.75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  <c r="I2" s="25" t="s">
        <v>8</v>
      </c>
      <c r="J2" s="25" t="s">
        <v>9</v>
      </c>
      <c r="K2" s="25" t="s">
        <v>10</v>
      </c>
      <c r="L2" s="25" t="s">
        <v>11</v>
      </c>
      <c r="M2" s="25" t="s">
        <v>12</v>
      </c>
      <c r="N2" s="25" t="s">
        <v>13</v>
      </c>
      <c r="O2" s="25" t="s">
        <v>14</v>
      </c>
      <c r="P2" s="25" t="s">
        <v>24</v>
      </c>
      <c r="Q2" s="25" t="s">
        <v>25</v>
      </c>
      <c r="R2" s="25" t="s">
        <v>15</v>
      </c>
      <c r="S2" s="1" t="s">
        <v>16</v>
      </c>
      <c r="T2" s="25" t="s">
        <v>17</v>
      </c>
    </row>
    <row r="3" spans="1:20" ht="15.75">
      <c r="A3" s="45" t="s">
        <v>22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0" ht="38.25">
      <c r="A4" s="35" t="s">
        <v>236</v>
      </c>
      <c r="B4" s="35" t="s">
        <v>237</v>
      </c>
      <c r="C4" s="35" t="s">
        <v>143</v>
      </c>
      <c r="D4" s="32">
        <v>11</v>
      </c>
      <c r="E4" s="33">
        <v>10</v>
      </c>
      <c r="F4" s="4" t="s">
        <v>208</v>
      </c>
      <c r="G4" s="4" t="s">
        <v>209</v>
      </c>
      <c r="H4" s="28">
        <v>2</v>
      </c>
      <c r="I4" s="28">
        <v>10</v>
      </c>
      <c r="J4" s="28">
        <v>5</v>
      </c>
      <c r="K4" s="28">
        <v>4</v>
      </c>
      <c r="L4" s="28">
        <v>5</v>
      </c>
      <c r="M4" s="28">
        <v>12</v>
      </c>
      <c r="N4" s="28">
        <v>12</v>
      </c>
      <c r="O4" s="28">
        <v>2</v>
      </c>
      <c r="P4" s="28">
        <v>6</v>
      </c>
      <c r="Q4" s="28">
        <v>9</v>
      </c>
      <c r="R4" s="19">
        <f t="shared" ref="R4:R15" si="0">SUM(H4:Q4)</f>
        <v>67</v>
      </c>
      <c r="S4" s="5">
        <f t="shared" ref="S4:S15" si="1">R4/70</f>
        <v>0.95714285714285718</v>
      </c>
      <c r="T4" s="6" t="s">
        <v>38</v>
      </c>
    </row>
    <row r="5" spans="1:20" ht="38.25">
      <c r="A5" s="34" t="s">
        <v>238</v>
      </c>
      <c r="B5" s="34" t="s">
        <v>87</v>
      </c>
      <c r="C5" s="34" t="s">
        <v>32</v>
      </c>
      <c r="D5" s="13">
        <v>9</v>
      </c>
      <c r="E5" s="13">
        <v>10</v>
      </c>
      <c r="F5" s="4" t="s">
        <v>208</v>
      </c>
      <c r="G5" s="4" t="s">
        <v>209</v>
      </c>
      <c r="H5" s="27">
        <v>2</v>
      </c>
      <c r="I5" s="27">
        <v>10</v>
      </c>
      <c r="J5" s="27">
        <v>5</v>
      </c>
      <c r="K5" s="27">
        <v>4</v>
      </c>
      <c r="L5" s="27">
        <v>5</v>
      </c>
      <c r="M5" s="27">
        <v>12</v>
      </c>
      <c r="N5" s="27">
        <v>12</v>
      </c>
      <c r="O5" s="27">
        <v>2</v>
      </c>
      <c r="P5" s="27">
        <v>6</v>
      </c>
      <c r="Q5" s="27">
        <v>9</v>
      </c>
      <c r="R5" s="19">
        <f t="shared" si="0"/>
        <v>67</v>
      </c>
      <c r="S5" s="5">
        <f t="shared" si="1"/>
        <v>0.95714285714285718</v>
      </c>
      <c r="T5" s="6" t="s">
        <v>38</v>
      </c>
    </row>
    <row r="6" spans="1:20" ht="38.25">
      <c r="A6" s="12" t="s">
        <v>248</v>
      </c>
      <c r="B6" s="34" t="s">
        <v>249</v>
      </c>
      <c r="C6" s="34" t="s">
        <v>143</v>
      </c>
      <c r="D6" s="13">
        <v>12</v>
      </c>
      <c r="E6" s="13">
        <v>10</v>
      </c>
      <c r="F6" s="4" t="s">
        <v>208</v>
      </c>
      <c r="G6" s="4" t="s">
        <v>209</v>
      </c>
      <c r="H6" s="27">
        <v>2</v>
      </c>
      <c r="I6" s="27">
        <v>10</v>
      </c>
      <c r="J6" s="27">
        <v>5</v>
      </c>
      <c r="K6" s="27">
        <v>4</v>
      </c>
      <c r="L6" s="27">
        <v>5</v>
      </c>
      <c r="M6" s="27">
        <v>12</v>
      </c>
      <c r="N6" s="27">
        <v>12</v>
      </c>
      <c r="O6" s="27">
        <v>2</v>
      </c>
      <c r="P6" s="27">
        <v>6</v>
      </c>
      <c r="Q6" s="27">
        <v>9</v>
      </c>
      <c r="R6" s="19">
        <f t="shared" si="0"/>
        <v>67</v>
      </c>
      <c r="S6" s="5">
        <f t="shared" si="1"/>
        <v>0.95714285714285718</v>
      </c>
      <c r="T6" s="6" t="s">
        <v>38</v>
      </c>
    </row>
    <row r="7" spans="1:20" ht="38.25">
      <c r="A7" s="35" t="s">
        <v>239</v>
      </c>
      <c r="B7" s="35" t="s">
        <v>240</v>
      </c>
      <c r="C7" s="35" t="s">
        <v>71</v>
      </c>
      <c r="D7" s="32">
        <v>4</v>
      </c>
      <c r="E7" s="33">
        <v>10</v>
      </c>
      <c r="F7" s="4" t="s">
        <v>208</v>
      </c>
      <c r="G7" s="4" t="s">
        <v>209</v>
      </c>
      <c r="H7" s="28">
        <v>2</v>
      </c>
      <c r="I7" s="28">
        <v>9</v>
      </c>
      <c r="J7" s="28">
        <v>5</v>
      </c>
      <c r="K7" s="28">
        <v>4</v>
      </c>
      <c r="L7" s="28">
        <v>4</v>
      </c>
      <c r="M7" s="28">
        <v>12</v>
      </c>
      <c r="N7" s="28">
        <v>11</v>
      </c>
      <c r="O7" s="28">
        <v>2</v>
      </c>
      <c r="P7" s="28">
        <v>5</v>
      </c>
      <c r="Q7" s="28">
        <v>9</v>
      </c>
      <c r="R7" s="19">
        <f t="shared" si="0"/>
        <v>63</v>
      </c>
      <c r="S7" s="5">
        <f t="shared" si="1"/>
        <v>0.9</v>
      </c>
      <c r="T7" s="6" t="s">
        <v>39</v>
      </c>
    </row>
    <row r="8" spans="1:20" ht="38.25">
      <c r="A8" s="35" t="s">
        <v>250</v>
      </c>
      <c r="B8" s="35" t="s">
        <v>87</v>
      </c>
      <c r="C8" s="35" t="s">
        <v>64</v>
      </c>
      <c r="D8" s="32">
        <v>10</v>
      </c>
      <c r="E8" s="33">
        <v>10</v>
      </c>
      <c r="F8" s="4" t="s">
        <v>208</v>
      </c>
      <c r="G8" s="4" t="s">
        <v>209</v>
      </c>
      <c r="H8" s="28">
        <v>2</v>
      </c>
      <c r="I8" s="28">
        <v>8</v>
      </c>
      <c r="J8" s="28">
        <v>5</v>
      </c>
      <c r="K8" s="28">
        <v>4</v>
      </c>
      <c r="L8" s="28">
        <v>4</v>
      </c>
      <c r="M8" s="28">
        <v>12</v>
      </c>
      <c r="N8" s="28">
        <v>11</v>
      </c>
      <c r="O8" s="28">
        <v>2</v>
      </c>
      <c r="P8" s="28">
        <v>5</v>
      </c>
      <c r="Q8" s="28">
        <v>9</v>
      </c>
      <c r="R8" s="19">
        <f t="shared" si="0"/>
        <v>62</v>
      </c>
      <c r="S8" s="5">
        <f t="shared" si="1"/>
        <v>0.88571428571428568</v>
      </c>
      <c r="T8" s="6" t="s">
        <v>39</v>
      </c>
    </row>
    <row r="9" spans="1:20" ht="38.25">
      <c r="A9" s="34" t="s">
        <v>241</v>
      </c>
      <c r="B9" s="34" t="s">
        <v>242</v>
      </c>
      <c r="C9" s="34" t="s">
        <v>58</v>
      </c>
      <c r="D9" s="13">
        <v>6</v>
      </c>
      <c r="E9" s="13">
        <v>10</v>
      </c>
      <c r="F9" s="4" t="s">
        <v>208</v>
      </c>
      <c r="G9" s="4" t="s">
        <v>209</v>
      </c>
      <c r="H9" s="27">
        <v>2</v>
      </c>
      <c r="I9" s="27">
        <v>10</v>
      </c>
      <c r="J9" s="27">
        <v>5</v>
      </c>
      <c r="K9" s="27">
        <v>4</v>
      </c>
      <c r="L9" s="27">
        <v>5</v>
      </c>
      <c r="M9" s="27">
        <v>11</v>
      </c>
      <c r="N9" s="27">
        <v>10</v>
      </c>
      <c r="O9" s="27">
        <v>2</v>
      </c>
      <c r="P9" s="27">
        <v>4</v>
      </c>
      <c r="Q9" s="27">
        <v>9</v>
      </c>
      <c r="R9" s="19">
        <f t="shared" si="0"/>
        <v>62</v>
      </c>
      <c r="S9" s="5">
        <f t="shared" si="1"/>
        <v>0.88571428571428568</v>
      </c>
      <c r="T9" s="6" t="s">
        <v>39</v>
      </c>
    </row>
    <row r="10" spans="1:20" ht="38.25">
      <c r="A10" s="34" t="s">
        <v>243</v>
      </c>
      <c r="B10" s="34" t="s">
        <v>31</v>
      </c>
      <c r="C10" s="34" t="s">
        <v>244</v>
      </c>
      <c r="D10" s="13">
        <v>5</v>
      </c>
      <c r="E10" s="13">
        <v>10</v>
      </c>
      <c r="F10" s="4" t="s">
        <v>208</v>
      </c>
      <c r="G10" s="4" t="s">
        <v>209</v>
      </c>
      <c r="H10" s="27">
        <v>2</v>
      </c>
      <c r="I10" s="27">
        <v>6</v>
      </c>
      <c r="J10" s="27">
        <v>4</v>
      </c>
      <c r="K10" s="27">
        <v>4</v>
      </c>
      <c r="L10" s="27">
        <v>5</v>
      </c>
      <c r="M10" s="27">
        <v>10</v>
      </c>
      <c r="N10" s="27">
        <v>8</v>
      </c>
      <c r="O10" s="27">
        <v>2</v>
      </c>
      <c r="P10" s="27">
        <v>3</v>
      </c>
      <c r="Q10" s="27">
        <v>7</v>
      </c>
      <c r="R10" s="19">
        <f t="shared" si="0"/>
        <v>51</v>
      </c>
      <c r="S10" s="5">
        <f t="shared" si="1"/>
        <v>0.72857142857142854</v>
      </c>
      <c r="T10" s="6" t="s">
        <v>150</v>
      </c>
    </row>
    <row r="11" spans="1:20" ht="38.25">
      <c r="A11" s="34" t="s">
        <v>245</v>
      </c>
      <c r="B11" s="34" t="s">
        <v>246</v>
      </c>
      <c r="C11" s="34" t="s">
        <v>247</v>
      </c>
      <c r="D11" s="13">
        <v>1</v>
      </c>
      <c r="E11" s="13">
        <v>10</v>
      </c>
      <c r="F11" s="4" t="s">
        <v>208</v>
      </c>
      <c r="G11" s="4" t="s">
        <v>209</v>
      </c>
      <c r="H11" s="27">
        <v>2</v>
      </c>
      <c r="I11" s="27">
        <v>3</v>
      </c>
      <c r="J11" s="27">
        <v>2</v>
      </c>
      <c r="K11" s="27">
        <v>2</v>
      </c>
      <c r="L11" s="27">
        <v>4</v>
      </c>
      <c r="M11" s="27">
        <v>7</v>
      </c>
      <c r="N11" s="27">
        <v>6</v>
      </c>
      <c r="O11" s="27">
        <v>2</v>
      </c>
      <c r="P11" s="27">
        <v>3</v>
      </c>
      <c r="Q11" s="27">
        <v>9</v>
      </c>
      <c r="R11" s="19">
        <f t="shared" si="0"/>
        <v>40</v>
      </c>
      <c r="S11" s="5">
        <f t="shared" si="1"/>
        <v>0.5714285714285714</v>
      </c>
      <c r="T11" s="6" t="s">
        <v>150</v>
      </c>
    </row>
    <row r="12" spans="1:20" ht="38.25">
      <c r="A12" s="29" t="s">
        <v>251</v>
      </c>
      <c r="B12" s="29" t="s">
        <v>55</v>
      </c>
      <c r="C12" s="29" t="s">
        <v>92</v>
      </c>
      <c r="D12" s="32">
        <v>8</v>
      </c>
      <c r="E12" s="33">
        <v>10</v>
      </c>
      <c r="F12" s="4" t="s">
        <v>208</v>
      </c>
      <c r="G12" s="4" t="s">
        <v>209</v>
      </c>
      <c r="H12" s="28">
        <v>1</v>
      </c>
      <c r="I12" s="28">
        <v>7</v>
      </c>
      <c r="J12" s="28">
        <v>4</v>
      </c>
      <c r="K12" s="28">
        <v>3</v>
      </c>
      <c r="L12" s="28">
        <v>3</v>
      </c>
      <c r="M12" s="28">
        <v>7</v>
      </c>
      <c r="N12" s="28">
        <v>5</v>
      </c>
      <c r="O12" s="28">
        <v>1</v>
      </c>
      <c r="P12" s="28">
        <v>4</v>
      </c>
      <c r="Q12" s="28">
        <v>4</v>
      </c>
      <c r="R12" s="19">
        <f t="shared" si="0"/>
        <v>39</v>
      </c>
      <c r="S12" s="5">
        <f t="shared" si="1"/>
        <v>0.55714285714285716</v>
      </c>
      <c r="T12" s="6" t="s">
        <v>150</v>
      </c>
    </row>
    <row r="13" spans="1:20" ht="38.25">
      <c r="A13" s="12" t="s">
        <v>257</v>
      </c>
      <c r="B13" s="12" t="s">
        <v>258</v>
      </c>
      <c r="C13" s="12" t="s">
        <v>198</v>
      </c>
      <c r="D13" s="13">
        <v>2</v>
      </c>
      <c r="E13" s="14">
        <v>10</v>
      </c>
      <c r="F13" s="4" t="s">
        <v>208</v>
      </c>
      <c r="G13" s="4" t="s">
        <v>209</v>
      </c>
      <c r="H13" s="27">
        <v>1</v>
      </c>
      <c r="I13" s="27">
        <v>4</v>
      </c>
      <c r="J13" s="27">
        <v>3</v>
      </c>
      <c r="K13" s="27">
        <v>2</v>
      </c>
      <c r="L13" s="27">
        <v>1</v>
      </c>
      <c r="M13" s="27">
        <v>5</v>
      </c>
      <c r="N13" s="27">
        <v>5</v>
      </c>
      <c r="O13" s="27">
        <v>1</v>
      </c>
      <c r="P13" s="27">
        <v>3</v>
      </c>
      <c r="Q13" s="27">
        <v>4</v>
      </c>
      <c r="R13" s="19">
        <f t="shared" si="0"/>
        <v>29</v>
      </c>
      <c r="S13" s="5">
        <f t="shared" si="1"/>
        <v>0.41428571428571431</v>
      </c>
      <c r="T13" s="6" t="s">
        <v>150</v>
      </c>
    </row>
    <row r="14" spans="1:20" ht="38.25">
      <c r="A14" s="34" t="s">
        <v>252</v>
      </c>
      <c r="B14" s="34" t="s">
        <v>253</v>
      </c>
      <c r="C14" s="34" t="s">
        <v>254</v>
      </c>
      <c r="D14" s="13">
        <v>3</v>
      </c>
      <c r="E14" s="13">
        <v>10</v>
      </c>
      <c r="F14" s="4" t="s">
        <v>208</v>
      </c>
      <c r="G14" s="4" t="s">
        <v>209</v>
      </c>
      <c r="H14" s="27">
        <v>0</v>
      </c>
      <c r="I14" s="27">
        <v>6</v>
      </c>
      <c r="J14" s="27">
        <v>2</v>
      </c>
      <c r="K14" s="27">
        <v>1</v>
      </c>
      <c r="L14" s="27">
        <v>3</v>
      </c>
      <c r="M14" s="27">
        <v>4</v>
      </c>
      <c r="N14" s="27">
        <v>3</v>
      </c>
      <c r="O14" s="27">
        <v>0</v>
      </c>
      <c r="P14" s="27">
        <v>2</v>
      </c>
      <c r="Q14" s="27">
        <v>2</v>
      </c>
      <c r="R14" s="19">
        <f t="shared" si="0"/>
        <v>23</v>
      </c>
      <c r="S14" s="5">
        <f t="shared" si="1"/>
        <v>0.32857142857142857</v>
      </c>
      <c r="T14" s="6" t="s">
        <v>150</v>
      </c>
    </row>
    <row r="15" spans="1:20" ht="38.25">
      <c r="A15" s="15" t="s">
        <v>255</v>
      </c>
      <c r="B15" s="42" t="s">
        <v>256</v>
      </c>
      <c r="C15" s="42" t="s">
        <v>71</v>
      </c>
      <c r="D15" s="13">
        <v>7</v>
      </c>
      <c r="E15" s="13">
        <v>10</v>
      </c>
      <c r="F15" s="4" t="s">
        <v>208</v>
      </c>
      <c r="G15" s="4" t="s">
        <v>209</v>
      </c>
      <c r="H15" s="27">
        <v>0</v>
      </c>
      <c r="I15" s="27">
        <v>4</v>
      </c>
      <c r="J15" s="27">
        <v>1</v>
      </c>
      <c r="K15" s="27">
        <v>1</v>
      </c>
      <c r="L15" s="27">
        <v>3</v>
      </c>
      <c r="M15" s="27">
        <v>3</v>
      </c>
      <c r="N15" s="27">
        <v>1</v>
      </c>
      <c r="O15" s="27">
        <v>0</v>
      </c>
      <c r="P15" s="27">
        <v>2</v>
      </c>
      <c r="Q15" s="27">
        <v>3</v>
      </c>
      <c r="R15" s="19">
        <f t="shared" si="0"/>
        <v>18</v>
      </c>
      <c r="S15" s="5">
        <f t="shared" si="1"/>
        <v>0.25714285714285712</v>
      </c>
      <c r="T15" s="6" t="s">
        <v>150</v>
      </c>
    </row>
    <row r="16" spans="1:20">
      <c r="A16" s="34"/>
      <c r="B16" s="34"/>
      <c r="C16" s="34"/>
      <c r="D16" s="13"/>
      <c r="E16" s="13"/>
      <c r="F16" s="7"/>
      <c r="G16" s="8"/>
      <c r="H16" s="9"/>
      <c r="I16" s="9"/>
      <c r="J16" s="9"/>
      <c r="K16" s="9"/>
      <c r="L16" s="9"/>
      <c r="M16" s="9"/>
      <c r="N16" s="9"/>
      <c r="O16" s="9"/>
      <c r="P16" s="9"/>
      <c r="Q16" s="9"/>
      <c r="R16" s="19">
        <f t="shared" ref="R16:R33" si="2">SUM(H16:Q16)</f>
        <v>0</v>
      </c>
      <c r="S16" s="5">
        <f t="shared" ref="S16:S33" si="3">R16/70</f>
        <v>0</v>
      </c>
      <c r="T16" s="6"/>
    </row>
    <row r="17" spans="1:20">
      <c r="A17" s="10"/>
      <c r="B17" s="8"/>
      <c r="C17" s="8"/>
      <c r="D17" s="7"/>
      <c r="E17" s="7"/>
      <c r="F17" s="7"/>
      <c r="G17" s="2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9">
        <f t="shared" si="2"/>
        <v>0</v>
      </c>
      <c r="S17" s="5">
        <f t="shared" si="3"/>
        <v>0</v>
      </c>
      <c r="T17" s="6"/>
    </row>
    <row r="18" spans="1:20">
      <c r="A18" s="17"/>
      <c r="B18" s="2"/>
      <c r="C18" s="2"/>
      <c r="D18" s="7"/>
      <c r="E18" s="18"/>
      <c r="F18" s="7"/>
      <c r="G18" s="8"/>
      <c r="H18" s="9"/>
      <c r="I18" s="9"/>
      <c r="J18" s="9"/>
      <c r="K18" s="9"/>
      <c r="L18" s="9"/>
      <c r="M18" s="9"/>
      <c r="N18" s="9"/>
      <c r="O18" s="9"/>
      <c r="P18" s="9"/>
      <c r="Q18" s="9"/>
      <c r="R18" s="19">
        <f t="shared" si="2"/>
        <v>0</v>
      </c>
      <c r="S18" s="5">
        <f t="shared" si="3"/>
        <v>0</v>
      </c>
      <c r="T18" s="6"/>
    </row>
    <row r="19" spans="1:20">
      <c r="A19" s="17"/>
      <c r="B19" s="2"/>
      <c r="C19" s="2"/>
      <c r="D19" s="7"/>
      <c r="E19" s="7"/>
      <c r="F19" s="7"/>
      <c r="G19" s="8"/>
      <c r="H19" s="9"/>
      <c r="I19" s="9"/>
      <c r="J19" s="9"/>
      <c r="K19" s="9"/>
      <c r="L19" s="9"/>
      <c r="M19" s="9"/>
      <c r="N19" s="9"/>
      <c r="O19" s="9"/>
      <c r="P19" s="9"/>
      <c r="Q19" s="9"/>
      <c r="R19" s="19">
        <f t="shared" si="2"/>
        <v>0</v>
      </c>
      <c r="S19" s="5">
        <f t="shared" si="3"/>
        <v>0</v>
      </c>
      <c r="T19" s="6"/>
    </row>
    <row r="20" spans="1:20">
      <c r="A20" s="2"/>
      <c r="B20" s="2"/>
      <c r="C20" s="2"/>
      <c r="D20" s="7"/>
      <c r="E20" s="18"/>
      <c r="F20" s="7"/>
      <c r="G20" s="8"/>
      <c r="H20" s="9"/>
      <c r="I20" s="9"/>
      <c r="J20" s="9"/>
      <c r="K20" s="9"/>
      <c r="L20" s="9"/>
      <c r="M20" s="9"/>
      <c r="N20" s="9"/>
      <c r="O20" s="9"/>
      <c r="P20" s="9"/>
      <c r="Q20" s="9"/>
      <c r="R20" s="19">
        <f t="shared" si="2"/>
        <v>0</v>
      </c>
      <c r="S20" s="5">
        <f t="shared" si="3"/>
        <v>0</v>
      </c>
      <c r="T20" s="6"/>
    </row>
    <row r="21" spans="1:20">
      <c r="A21" s="2"/>
      <c r="B21" s="2"/>
      <c r="C21" s="2"/>
      <c r="D21" s="7"/>
      <c r="E21" s="18"/>
      <c r="F21" s="18"/>
      <c r="G21" s="8"/>
      <c r="H21" s="9"/>
      <c r="I21" s="9"/>
      <c r="J21" s="9"/>
      <c r="K21" s="9"/>
      <c r="L21" s="9"/>
      <c r="M21" s="9"/>
      <c r="N21" s="9"/>
      <c r="O21" s="9"/>
      <c r="P21" s="9"/>
      <c r="Q21" s="9"/>
      <c r="R21" s="19">
        <f t="shared" si="2"/>
        <v>0</v>
      </c>
      <c r="S21" s="5">
        <f t="shared" si="3"/>
        <v>0</v>
      </c>
      <c r="T21" s="6"/>
    </row>
    <row r="22" spans="1:20">
      <c r="A22" s="12"/>
      <c r="B22" s="12"/>
      <c r="C22" s="12"/>
      <c r="D22" s="13"/>
      <c r="E22" s="14"/>
      <c r="F22" s="14"/>
      <c r="G22" s="15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9">
        <f t="shared" si="2"/>
        <v>0</v>
      </c>
      <c r="S22" s="5">
        <f t="shared" si="3"/>
        <v>0</v>
      </c>
      <c r="T22" s="6"/>
    </row>
    <row r="23" spans="1:20">
      <c r="A23" s="12"/>
      <c r="B23" s="12"/>
      <c r="C23" s="12"/>
      <c r="D23" s="13"/>
      <c r="E23" s="14"/>
      <c r="F23" s="14"/>
      <c r="G23" s="15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9">
        <f t="shared" si="2"/>
        <v>0</v>
      </c>
      <c r="S23" s="5">
        <f t="shared" si="3"/>
        <v>0</v>
      </c>
      <c r="T23" s="6"/>
    </row>
    <row r="24" spans="1:20">
      <c r="A24" s="12"/>
      <c r="B24" s="12"/>
      <c r="C24" s="12"/>
      <c r="D24" s="13"/>
      <c r="E24" s="14"/>
      <c r="F24" s="14"/>
      <c r="G24" s="15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9">
        <f t="shared" si="2"/>
        <v>0</v>
      </c>
      <c r="S24" s="5">
        <f t="shared" si="3"/>
        <v>0</v>
      </c>
      <c r="T24" s="6"/>
    </row>
    <row r="25" spans="1:20">
      <c r="A25" s="12"/>
      <c r="B25" s="12"/>
      <c r="C25" s="12"/>
      <c r="D25" s="13"/>
      <c r="E25" s="14"/>
      <c r="F25" s="14"/>
      <c r="G25" s="15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9">
        <f t="shared" si="2"/>
        <v>0</v>
      </c>
      <c r="S25" s="5">
        <f t="shared" si="3"/>
        <v>0</v>
      </c>
      <c r="T25" s="6"/>
    </row>
    <row r="26" spans="1:20">
      <c r="A26" s="12"/>
      <c r="B26" s="12"/>
      <c r="C26" s="12"/>
      <c r="D26" s="13"/>
      <c r="E26" s="14"/>
      <c r="F26" s="14"/>
      <c r="G26" s="15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9">
        <f t="shared" si="2"/>
        <v>0</v>
      </c>
      <c r="S26" s="5">
        <f t="shared" si="3"/>
        <v>0</v>
      </c>
      <c r="T26" s="6"/>
    </row>
    <row r="27" spans="1:20">
      <c r="A27" s="12"/>
      <c r="B27" s="12"/>
      <c r="C27" s="12"/>
      <c r="D27" s="13"/>
      <c r="E27" s="14"/>
      <c r="F27" s="14"/>
      <c r="G27" s="15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9">
        <f t="shared" si="2"/>
        <v>0</v>
      </c>
      <c r="S27" s="5">
        <f t="shared" si="3"/>
        <v>0</v>
      </c>
      <c r="T27" s="6"/>
    </row>
    <row r="28" spans="1:20">
      <c r="A28" s="12"/>
      <c r="B28" s="12"/>
      <c r="C28" s="12"/>
      <c r="D28" s="13"/>
      <c r="E28" s="14"/>
      <c r="F28" s="14"/>
      <c r="G28" s="15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9">
        <f t="shared" si="2"/>
        <v>0</v>
      </c>
      <c r="S28" s="5">
        <f t="shared" si="3"/>
        <v>0</v>
      </c>
      <c r="T28" s="6"/>
    </row>
    <row r="29" spans="1:20">
      <c r="A29" s="12"/>
      <c r="B29" s="12"/>
      <c r="C29" s="12"/>
      <c r="D29" s="13"/>
      <c r="E29" s="14"/>
      <c r="F29" s="14"/>
      <c r="G29" s="15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9">
        <f t="shared" si="2"/>
        <v>0</v>
      </c>
      <c r="S29" s="5">
        <f t="shared" si="3"/>
        <v>0</v>
      </c>
      <c r="T29" s="6"/>
    </row>
    <row r="30" spans="1:20">
      <c r="A30" s="12"/>
      <c r="B30" s="12"/>
      <c r="C30" s="12"/>
      <c r="D30" s="13"/>
      <c r="E30" s="14"/>
      <c r="F30" s="14"/>
      <c r="G30" s="15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9">
        <f t="shared" si="2"/>
        <v>0</v>
      </c>
      <c r="S30" s="5">
        <f t="shared" si="3"/>
        <v>0</v>
      </c>
      <c r="T30" s="6"/>
    </row>
    <row r="31" spans="1:20">
      <c r="A31" s="12"/>
      <c r="B31" s="12"/>
      <c r="C31" s="12"/>
      <c r="D31" s="13"/>
      <c r="E31" s="14"/>
      <c r="F31" s="14"/>
      <c r="G31" s="15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9">
        <f t="shared" si="2"/>
        <v>0</v>
      </c>
      <c r="S31" s="5">
        <f t="shared" si="3"/>
        <v>0</v>
      </c>
      <c r="T31" s="6"/>
    </row>
    <row r="32" spans="1:20">
      <c r="A32" s="12"/>
      <c r="B32" s="12"/>
      <c r="C32" s="12"/>
      <c r="D32" s="13"/>
      <c r="E32" s="14"/>
      <c r="F32" s="14"/>
      <c r="G32" s="15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9">
        <f t="shared" si="2"/>
        <v>0</v>
      </c>
      <c r="S32" s="5">
        <f t="shared" si="3"/>
        <v>0</v>
      </c>
      <c r="T32" s="6"/>
    </row>
    <row r="33" spans="1:20">
      <c r="A33" s="12"/>
      <c r="B33" s="12"/>
      <c r="C33" s="12"/>
      <c r="D33" s="13"/>
      <c r="E33" s="14"/>
      <c r="F33" s="14"/>
      <c r="G33" s="15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9">
        <f t="shared" si="2"/>
        <v>0</v>
      </c>
      <c r="S33" s="5">
        <f t="shared" si="3"/>
        <v>0</v>
      </c>
      <c r="T33" s="6"/>
    </row>
  </sheetData>
  <sortState ref="A4:S15">
    <sortCondition descending="1" ref="S4:S15"/>
  </sortState>
  <mergeCells count="2">
    <mergeCell ref="A1:T1"/>
    <mergeCell ref="A3:T3"/>
  </mergeCells>
  <pageMargins left="0.7" right="0.7" top="0.75" bottom="0.75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="90" zoomScaleNormal="90" workbookViewId="0">
      <selection activeCell="R6" sqref="R6"/>
    </sheetView>
  </sheetViews>
  <sheetFormatPr defaultRowHeight="15"/>
  <cols>
    <col min="1" max="1" width="11.7109375" bestFit="1" customWidth="1"/>
    <col min="2" max="2" width="13.7109375" customWidth="1"/>
    <col min="3" max="3" width="16.5703125" customWidth="1"/>
    <col min="4" max="4" width="8.42578125" bestFit="1" customWidth="1"/>
    <col min="6" max="6" width="11.85546875" customWidth="1"/>
    <col min="7" max="7" width="13.5703125" customWidth="1"/>
    <col min="20" max="21" width="12.85546875" bestFit="1" customWidth="1"/>
  </cols>
  <sheetData>
    <row r="1" spans="1:20" ht="23.25">
      <c r="A1" s="50" t="s">
        <v>26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5.75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1" t="s">
        <v>10</v>
      </c>
      <c r="L2" s="21" t="s">
        <v>11</v>
      </c>
      <c r="M2" s="21" t="s">
        <v>12</v>
      </c>
      <c r="N2" s="21" t="s">
        <v>13</v>
      </c>
      <c r="O2" s="21" t="s">
        <v>14</v>
      </c>
      <c r="P2" s="24" t="s">
        <v>24</v>
      </c>
      <c r="Q2" s="24" t="s">
        <v>25</v>
      </c>
      <c r="R2" s="21" t="s">
        <v>15</v>
      </c>
      <c r="S2" s="1" t="s">
        <v>16</v>
      </c>
      <c r="T2" s="21" t="s">
        <v>17</v>
      </c>
    </row>
    <row r="3" spans="1:20" ht="15.75">
      <c r="A3" s="46" t="s">
        <v>23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8"/>
    </row>
    <row r="4" spans="1:20" ht="38.25">
      <c r="A4" s="29" t="s">
        <v>173</v>
      </c>
      <c r="B4" s="29" t="s">
        <v>174</v>
      </c>
      <c r="C4" s="29" t="s">
        <v>143</v>
      </c>
      <c r="D4" s="32">
        <v>3</v>
      </c>
      <c r="E4" s="33">
        <v>11</v>
      </c>
      <c r="F4" s="4" t="s">
        <v>230</v>
      </c>
      <c r="G4" s="4" t="s">
        <v>106</v>
      </c>
      <c r="H4" s="28">
        <v>5</v>
      </c>
      <c r="I4" s="28">
        <v>5</v>
      </c>
      <c r="J4" s="28">
        <v>3</v>
      </c>
      <c r="K4" s="28">
        <v>2</v>
      </c>
      <c r="L4" s="28">
        <v>5</v>
      </c>
      <c r="M4" s="28">
        <v>8</v>
      </c>
      <c r="N4" s="28">
        <v>10</v>
      </c>
      <c r="O4" s="28">
        <v>2</v>
      </c>
      <c r="P4" s="28">
        <v>4</v>
      </c>
      <c r="Q4" s="28">
        <v>9</v>
      </c>
      <c r="R4" s="19">
        <f t="shared" ref="R4:R20" si="0">SUM(H4:Q4)</f>
        <v>53</v>
      </c>
      <c r="S4" s="5">
        <f t="shared" ref="S4:S20" si="1">R4/70</f>
        <v>0.75714285714285712</v>
      </c>
      <c r="T4" s="6" t="s">
        <v>38</v>
      </c>
    </row>
    <row r="5" spans="1:20" ht="38.25">
      <c r="A5" s="30" t="s">
        <v>169</v>
      </c>
      <c r="B5" s="30" t="s">
        <v>70</v>
      </c>
      <c r="C5" s="30" t="s">
        <v>170</v>
      </c>
      <c r="D5" s="32">
        <v>6</v>
      </c>
      <c r="E5" s="32">
        <v>11</v>
      </c>
      <c r="F5" s="4" t="s">
        <v>230</v>
      </c>
      <c r="G5" s="4" t="s">
        <v>106</v>
      </c>
      <c r="H5" s="28">
        <v>5</v>
      </c>
      <c r="I5" s="28">
        <v>5</v>
      </c>
      <c r="J5" s="28">
        <v>4</v>
      </c>
      <c r="K5" s="28">
        <v>3</v>
      </c>
      <c r="L5" s="28">
        <v>5</v>
      </c>
      <c r="M5" s="28">
        <v>6</v>
      </c>
      <c r="N5" s="28">
        <v>9</v>
      </c>
      <c r="O5" s="28">
        <v>2</v>
      </c>
      <c r="P5" s="28">
        <v>4</v>
      </c>
      <c r="Q5" s="28">
        <v>9</v>
      </c>
      <c r="R5" s="19">
        <f t="shared" si="0"/>
        <v>52</v>
      </c>
      <c r="S5" s="5">
        <f t="shared" si="1"/>
        <v>0.74285714285714288</v>
      </c>
      <c r="T5" s="6" t="s">
        <v>39</v>
      </c>
    </row>
    <row r="6" spans="1:20" ht="38.25">
      <c r="A6" s="29" t="s">
        <v>180</v>
      </c>
      <c r="B6" s="29" t="s">
        <v>179</v>
      </c>
      <c r="C6" s="29" t="s">
        <v>141</v>
      </c>
      <c r="D6" s="32">
        <v>9</v>
      </c>
      <c r="E6" s="33">
        <v>11</v>
      </c>
      <c r="F6" s="4" t="s">
        <v>230</v>
      </c>
      <c r="G6" s="4" t="s">
        <v>106</v>
      </c>
      <c r="H6" s="28">
        <v>5</v>
      </c>
      <c r="I6" s="28">
        <v>8</v>
      </c>
      <c r="J6" s="28">
        <v>3</v>
      </c>
      <c r="K6" s="28">
        <v>2</v>
      </c>
      <c r="L6" s="28">
        <v>5</v>
      </c>
      <c r="M6" s="28">
        <v>6</v>
      </c>
      <c r="N6" s="28">
        <v>7</v>
      </c>
      <c r="O6" s="28">
        <v>2</v>
      </c>
      <c r="P6" s="28">
        <v>5</v>
      </c>
      <c r="Q6" s="28">
        <v>8</v>
      </c>
      <c r="R6" s="19">
        <f t="shared" si="0"/>
        <v>51</v>
      </c>
      <c r="S6" s="5">
        <f t="shared" si="1"/>
        <v>0.72857142857142854</v>
      </c>
      <c r="T6" s="6" t="s">
        <v>39</v>
      </c>
    </row>
    <row r="7" spans="1:20" ht="38.25">
      <c r="A7" s="29" t="s">
        <v>175</v>
      </c>
      <c r="B7" s="29" t="s">
        <v>176</v>
      </c>
      <c r="C7" s="29" t="s">
        <v>42</v>
      </c>
      <c r="D7" s="32">
        <v>3</v>
      </c>
      <c r="E7" s="33">
        <v>11</v>
      </c>
      <c r="F7" s="4" t="s">
        <v>230</v>
      </c>
      <c r="G7" s="4" t="s">
        <v>106</v>
      </c>
      <c r="H7" s="28">
        <v>5</v>
      </c>
      <c r="I7" s="28">
        <v>5</v>
      </c>
      <c r="J7" s="28">
        <v>3</v>
      </c>
      <c r="K7" s="28">
        <v>2</v>
      </c>
      <c r="L7" s="28">
        <v>5</v>
      </c>
      <c r="M7" s="28">
        <v>6</v>
      </c>
      <c r="N7" s="28">
        <v>8</v>
      </c>
      <c r="O7" s="28">
        <v>2</v>
      </c>
      <c r="P7" s="28">
        <v>5</v>
      </c>
      <c r="Q7" s="28">
        <v>9</v>
      </c>
      <c r="R7" s="19">
        <f t="shared" si="0"/>
        <v>50</v>
      </c>
      <c r="S7" s="5">
        <f t="shared" si="1"/>
        <v>0.7142857142857143</v>
      </c>
      <c r="T7" s="6" t="s">
        <v>39</v>
      </c>
    </row>
    <row r="8" spans="1:20" ht="38.25">
      <c r="A8" s="30" t="s">
        <v>177</v>
      </c>
      <c r="B8" s="30" t="s">
        <v>178</v>
      </c>
      <c r="C8" s="30" t="s">
        <v>102</v>
      </c>
      <c r="D8" s="32">
        <v>2</v>
      </c>
      <c r="E8" s="32">
        <v>11</v>
      </c>
      <c r="F8" s="4" t="s">
        <v>230</v>
      </c>
      <c r="G8" s="4" t="s">
        <v>106</v>
      </c>
      <c r="H8" s="28">
        <v>5</v>
      </c>
      <c r="I8" s="28">
        <v>4</v>
      </c>
      <c r="J8" s="28">
        <v>3</v>
      </c>
      <c r="K8" s="28">
        <v>2</v>
      </c>
      <c r="L8" s="28">
        <v>5</v>
      </c>
      <c r="M8" s="28">
        <v>8</v>
      </c>
      <c r="N8" s="28">
        <v>8</v>
      </c>
      <c r="O8" s="28">
        <v>2</v>
      </c>
      <c r="P8" s="28">
        <v>5</v>
      </c>
      <c r="Q8" s="28">
        <v>8</v>
      </c>
      <c r="R8" s="19">
        <f t="shared" si="0"/>
        <v>50</v>
      </c>
      <c r="S8" s="5">
        <f t="shared" si="1"/>
        <v>0.7142857142857143</v>
      </c>
      <c r="T8" s="6" t="s">
        <v>39</v>
      </c>
    </row>
    <row r="9" spans="1:20" ht="38.25">
      <c r="A9" s="30" t="s">
        <v>171</v>
      </c>
      <c r="B9" s="30" t="s">
        <v>172</v>
      </c>
      <c r="C9" s="30" t="s">
        <v>216</v>
      </c>
      <c r="D9" s="32">
        <v>5</v>
      </c>
      <c r="E9" s="32">
        <v>11</v>
      </c>
      <c r="F9" s="4" t="s">
        <v>230</v>
      </c>
      <c r="G9" s="4" t="s">
        <v>106</v>
      </c>
      <c r="H9" s="28">
        <v>5</v>
      </c>
      <c r="I9" s="28">
        <v>6</v>
      </c>
      <c r="J9" s="28">
        <v>2</v>
      </c>
      <c r="K9" s="28">
        <v>1</v>
      </c>
      <c r="L9" s="28">
        <v>5</v>
      </c>
      <c r="M9" s="28">
        <v>3</v>
      </c>
      <c r="N9" s="28">
        <v>8</v>
      </c>
      <c r="O9" s="28">
        <v>2</v>
      </c>
      <c r="P9" s="28">
        <v>3</v>
      </c>
      <c r="Q9" s="28">
        <v>10</v>
      </c>
      <c r="R9" s="19">
        <f t="shared" si="0"/>
        <v>45</v>
      </c>
      <c r="S9" s="5">
        <f t="shared" si="1"/>
        <v>0.6428571428571429</v>
      </c>
      <c r="T9" s="6" t="s">
        <v>150</v>
      </c>
    </row>
    <row r="10" spans="1:20" ht="38.25">
      <c r="A10" s="29" t="s">
        <v>164</v>
      </c>
      <c r="B10" s="29" t="s">
        <v>119</v>
      </c>
      <c r="C10" s="29" t="s">
        <v>50</v>
      </c>
      <c r="D10" s="32">
        <v>1</v>
      </c>
      <c r="E10" s="33">
        <v>11</v>
      </c>
      <c r="F10" s="4" t="s">
        <v>230</v>
      </c>
      <c r="G10" s="4" t="s">
        <v>106</v>
      </c>
      <c r="H10" s="28">
        <v>3</v>
      </c>
      <c r="I10" s="28">
        <v>10</v>
      </c>
      <c r="J10" s="28">
        <v>3</v>
      </c>
      <c r="K10" s="28">
        <v>2</v>
      </c>
      <c r="L10" s="28">
        <v>1</v>
      </c>
      <c r="M10" s="28">
        <v>5</v>
      </c>
      <c r="N10" s="28">
        <v>4</v>
      </c>
      <c r="O10" s="28">
        <v>2</v>
      </c>
      <c r="P10" s="28">
        <v>2</v>
      </c>
      <c r="Q10" s="28">
        <v>9</v>
      </c>
      <c r="R10" s="19">
        <f t="shared" si="0"/>
        <v>41</v>
      </c>
      <c r="S10" s="5">
        <f t="shared" si="1"/>
        <v>0.58571428571428574</v>
      </c>
      <c r="T10" s="6" t="s">
        <v>150</v>
      </c>
    </row>
    <row r="11" spans="1:20" ht="38.25">
      <c r="A11" s="30" t="s">
        <v>167</v>
      </c>
      <c r="B11" s="30" t="s">
        <v>168</v>
      </c>
      <c r="C11" s="30" t="s">
        <v>143</v>
      </c>
      <c r="D11" s="32">
        <v>7</v>
      </c>
      <c r="E11" s="32">
        <v>11</v>
      </c>
      <c r="F11" s="4" t="s">
        <v>230</v>
      </c>
      <c r="G11" s="4" t="s">
        <v>106</v>
      </c>
      <c r="H11" s="28">
        <v>5</v>
      </c>
      <c r="I11" s="28">
        <v>10</v>
      </c>
      <c r="J11" s="28">
        <v>2</v>
      </c>
      <c r="K11" s="28">
        <v>2</v>
      </c>
      <c r="L11" s="28">
        <v>2</v>
      </c>
      <c r="M11" s="28">
        <v>2</v>
      </c>
      <c r="N11" s="28">
        <v>0</v>
      </c>
      <c r="O11" s="28">
        <v>0</v>
      </c>
      <c r="P11" s="28">
        <v>2</v>
      </c>
      <c r="Q11" s="28">
        <v>9</v>
      </c>
      <c r="R11" s="19">
        <f t="shared" si="0"/>
        <v>34</v>
      </c>
      <c r="S11" s="5">
        <f t="shared" si="1"/>
        <v>0.48571428571428571</v>
      </c>
      <c r="T11" s="6" t="s">
        <v>150</v>
      </c>
    </row>
    <row r="12" spans="1:20" ht="38.25">
      <c r="A12" s="34" t="s">
        <v>234</v>
      </c>
      <c r="B12" s="34" t="s">
        <v>235</v>
      </c>
      <c r="C12" s="34" t="s">
        <v>198</v>
      </c>
      <c r="D12" s="13">
        <v>17</v>
      </c>
      <c r="E12" s="41">
        <v>11</v>
      </c>
      <c r="F12" s="3" t="s">
        <v>230</v>
      </c>
      <c r="G12" s="43" t="s">
        <v>106</v>
      </c>
      <c r="H12" s="16">
        <v>5</v>
      </c>
      <c r="I12" s="16">
        <v>6</v>
      </c>
      <c r="J12" s="16">
        <v>3</v>
      </c>
      <c r="K12" s="16">
        <v>2</v>
      </c>
      <c r="L12" s="16">
        <v>5</v>
      </c>
      <c r="M12" s="16">
        <v>4</v>
      </c>
      <c r="N12" s="16">
        <v>4</v>
      </c>
      <c r="O12" s="16">
        <v>2</v>
      </c>
      <c r="P12" s="16">
        <v>1</v>
      </c>
      <c r="Q12" s="16">
        <v>1</v>
      </c>
      <c r="R12" s="19">
        <f t="shared" si="0"/>
        <v>33</v>
      </c>
      <c r="S12" s="5">
        <f t="shared" si="1"/>
        <v>0.47142857142857142</v>
      </c>
      <c r="T12" s="6" t="s">
        <v>150</v>
      </c>
    </row>
    <row r="13" spans="1:20" ht="38.25">
      <c r="A13" s="30" t="s">
        <v>181</v>
      </c>
      <c r="B13" s="30" t="s">
        <v>158</v>
      </c>
      <c r="C13" s="30" t="s">
        <v>182</v>
      </c>
      <c r="D13" s="32">
        <v>10</v>
      </c>
      <c r="E13" s="32">
        <v>11</v>
      </c>
      <c r="F13" s="4" t="s">
        <v>230</v>
      </c>
      <c r="G13" s="43" t="s">
        <v>106</v>
      </c>
      <c r="H13" s="28">
        <v>5</v>
      </c>
      <c r="I13" s="28">
        <v>4</v>
      </c>
      <c r="J13" s="28">
        <v>2</v>
      </c>
      <c r="K13" s="28">
        <v>2</v>
      </c>
      <c r="L13" s="28">
        <v>5</v>
      </c>
      <c r="M13" s="28">
        <v>5</v>
      </c>
      <c r="N13" s="28">
        <v>0</v>
      </c>
      <c r="O13" s="28">
        <v>2</v>
      </c>
      <c r="P13" s="28">
        <v>0</v>
      </c>
      <c r="Q13" s="28">
        <v>6</v>
      </c>
      <c r="R13" s="19">
        <f t="shared" si="0"/>
        <v>31</v>
      </c>
      <c r="S13" s="5">
        <f t="shared" si="1"/>
        <v>0.44285714285714284</v>
      </c>
      <c r="T13" s="6" t="s">
        <v>150</v>
      </c>
    </row>
    <row r="14" spans="1:20" ht="38.25">
      <c r="A14" s="29" t="s">
        <v>183</v>
      </c>
      <c r="B14" s="31" t="s">
        <v>113</v>
      </c>
      <c r="C14" s="31" t="s">
        <v>184</v>
      </c>
      <c r="D14" s="32">
        <v>11</v>
      </c>
      <c r="E14" s="32">
        <v>11</v>
      </c>
      <c r="F14" s="4" t="s">
        <v>230</v>
      </c>
      <c r="G14" s="43" t="s">
        <v>106</v>
      </c>
      <c r="H14" s="28">
        <v>3</v>
      </c>
      <c r="I14" s="28">
        <v>5</v>
      </c>
      <c r="J14" s="28">
        <v>3</v>
      </c>
      <c r="K14" s="28">
        <v>1</v>
      </c>
      <c r="L14" s="28">
        <v>5</v>
      </c>
      <c r="M14" s="28">
        <v>0</v>
      </c>
      <c r="N14" s="28">
        <v>0</v>
      </c>
      <c r="O14" s="28">
        <v>2</v>
      </c>
      <c r="P14" s="28">
        <v>0</v>
      </c>
      <c r="Q14" s="28">
        <v>4</v>
      </c>
      <c r="R14" s="19">
        <f t="shared" si="0"/>
        <v>23</v>
      </c>
      <c r="S14" s="5">
        <f t="shared" si="1"/>
        <v>0.32857142857142857</v>
      </c>
      <c r="T14" s="6" t="s">
        <v>150</v>
      </c>
    </row>
    <row r="15" spans="1:20" ht="38.25">
      <c r="A15" s="35" t="s">
        <v>189</v>
      </c>
      <c r="B15" s="30" t="s">
        <v>155</v>
      </c>
      <c r="C15" s="30" t="s">
        <v>231</v>
      </c>
      <c r="D15" s="32">
        <v>15</v>
      </c>
      <c r="E15" s="40">
        <v>11</v>
      </c>
      <c r="F15" s="4" t="s">
        <v>230</v>
      </c>
      <c r="G15" s="43" t="s">
        <v>106</v>
      </c>
      <c r="H15" s="28">
        <v>5</v>
      </c>
      <c r="I15" s="28">
        <v>2</v>
      </c>
      <c r="J15" s="28">
        <v>2</v>
      </c>
      <c r="K15" s="28">
        <v>1</v>
      </c>
      <c r="L15" s="28">
        <v>0</v>
      </c>
      <c r="M15" s="28">
        <v>2</v>
      </c>
      <c r="N15" s="28">
        <v>3</v>
      </c>
      <c r="O15" s="28">
        <v>2</v>
      </c>
      <c r="P15" s="28">
        <v>0</v>
      </c>
      <c r="Q15" s="28">
        <v>6</v>
      </c>
      <c r="R15" s="19">
        <f t="shared" si="0"/>
        <v>23</v>
      </c>
      <c r="S15" s="5">
        <f t="shared" si="1"/>
        <v>0.32857142857142857</v>
      </c>
      <c r="T15" s="6" t="s">
        <v>150</v>
      </c>
    </row>
    <row r="16" spans="1:20" ht="38.25">
      <c r="A16" s="30" t="s">
        <v>186</v>
      </c>
      <c r="B16" s="30" t="s">
        <v>176</v>
      </c>
      <c r="C16" s="30" t="s">
        <v>108</v>
      </c>
      <c r="D16" s="32">
        <v>13</v>
      </c>
      <c r="E16" s="32">
        <v>11</v>
      </c>
      <c r="F16" s="4" t="s">
        <v>230</v>
      </c>
      <c r="G16" s="43" t="s">
        <v>106</v>
      </c>
      <c r="H16" s="28">
        <v>0</v>
      </c>
      <c r="I16" s="28">
        <v>4</v>
      </c>
      <c r="J16" s="28">
        <v>3</v>
      </c>
      <c r="K16" s="28">
        <v>1</v>
      </c>
      <c r="L16" s="28">
        <v>1</v>
      </c>
      <c r="M16" s="28">
        <v>3</v>
      </c>
      <c r="N16" s="28">
        <v>2</v>
      </c>
      <c r="O16" s="28">
        <v>2</v>
      </c>
      <c r="P16" s="28">
        <v>0</v>
      </c>
      <c r="Q16" s="28">
        <v>4</v>
      </c>
      <c r="R16" s="19">
        <f t="shared" si="0"/>
        <v>20</v>
      </c>
      <c r="S16" s="5">
        <f t="shared" si="1"/>
        <v>0.2857142857142857</v>
      </c>
      <c r="T16" s="6" t="s">
        <v>150</v>
      </c>
    </row>
    <row r="17" spans="1:20" ht="39">
      <c r="A17" s="35" t="s">
        <v>185</v>
      </c>
      <c r="B17" s="35" t="s">
        <v>113</v>
      </c>
      <c r="C17" s="35" t="s">
        <v>108</v>
      </c>
      <c r="D17" s="32">
        <v>12</v>
      </c>
      <c r="E17" s="33">
        <v>11</v>
      </c>
      <c r="F17" s="4" t="s">
        <v>230</v>
      </c>
      <c r="G17" s="33" t="s">
        <v>106</v>
      </c>
      <c r="H17" s="28">
        <v>3</v>
      </c>
      <c r="I17" s="28">
        <v>3</v>
      </c>
      <c r="J17" s="28">
        <v>2</v>
      </c>
      <c r="K17" s="28">
        <v>1</v>
      </c>
      <c r="L17" s="28">
        <v>5</v>
      </c>
      <c r="M17" s="28">
        <v>0</v>
      </c>
      <c r="N17" s="28">
        <v>0</v>
      </c>
      <c r="O17" s="28">
        <v>2</v>
      </c>
      <c r="P17" s="28">
        <v>0</v>
      </c>
      <c r="Q17" s="28">
        <v>3</v>
      </c>
      <c r="R17" s="19">
        <f t="shared" si="0"/>
        <v>19</v>
      </c>
      <c r="S17" s="5">
        <f t="shared" si="1"/>
        <v>0.27142857142857141</v>
      </c>
      <c r="T17" s="6" t="s">
        <v>150</v>
      </c>
    </row>
    <row r="18" spans="1:20" ht="38.25">
      <c r="A18" s="29" t="s">
        <v>187</v>
      </c>
      <c r="B18" s="31" t="s">
        <v>188</v>
      </c>
      <c r="C18" s="31" t="s">
        <v>232</v>
      </c>
      <c r="D18" s="32">
        <v>14</v>
      </c>
      <c r="E18" s="32">
        <v>11</v>
      </c>
      <c r="F18" s="4" t="s">
        <v>230</v>
      </c>
      <c r="G18" s="43" t="s">
        <v>106</v>
      </c>
      <c r="H18" s="28">
        <v>0</v>
      </c>
      <c r="I18" s="28">
        <v>3</v>
      </c>
      <c r="J18" s="28">
        <v>2</v>
      </c>
      <c r="K18" s="28">
        <v>0</v>
      </c>
      <c r="L18" s="28">
        <v>1</v>
      </c>
      <c r="M18" s="28">
        <v>0</v>
      </c>
      <c r="N18" s="28">
        <v>4</v>
      </c>
      <c r="O18" s="28">
        <v>2</v>
      </c>
      <c r="P18" s="28">
        <v>0</v>
      </c>
      <c r="Q18" s="28">
        <v>6</v>
      </c>
      <c r="R18" s="19">
        <f t="shared" si="0"/>
        <v>18</v>
      </c>
      <c r="S18" s="5">
        <f t="shared" si="1"/>
        <v>0.25714285714285712</v>
      </c>
      <c r="T18" s="6" t="s">
        <v>150</v>
      </c>
    </row>
    <row r="19" spans="1:20" ht="44.25" customHeight="1">
      <c r="A19" s="29" t="s">
        <v>165</v>
      </c>
      <c r="B19" s="31" t="s">
        <v>166</v>
      </c>
      <c r="C19" s="31" t="s">
        <v>117</v>
      </c>
      <c r="D19" s="32">
        <v>8</v>
      </c>
      <c r="E19" s="32">
        <v>11</v>
      </c>
      <c r="F19" s="4" t="s">
        <v>230</v>
      </c>
      <c r="G19" s="43" t="s">
        <v>34</v>
      </c>
      <c r="H19" s="28">
        <v>3</v>
      </c>
      <c r="I19" s="28">
        <v>5</v>
      </c>
      <c r="J19" s="28">
        <v>1</v>
      </c>
      <c r="K19" s="28">
        <v>1</v>
      </c>
      <c r="L19" s="28">
        <v>5</v>
      </c>
      <c r="M19" s="28">
        <v>2</v>
      </c>
      <c r="N19" s="28">
        <v>0</v>
      </c>
      <c r="O19" s="28">
        <v>0</v>
      </c>
      <c r="P19" s="28">
        <v>0</v>
      </c>
      <c r="Q19" s="28">
        <v>0</v>
      </c>
      <c r="R19" s="19">
        <f t="shared" si="0"/>
        <v>17</v>
      </c>
      <c r="S19" s="5">
        <f t="shared" si="1"/>
        <v>0.24285714285714285</v>
      </c>
      <c r="T19" s="6" t="s">
        <v>150</v>
      </c>
    </row>
    <row r="20" spans="1:20" ht="38.25">
      <c r="A20" s="35" t="s">
        <v>233</v>
      </c>
      <c r="B20" s="34" t="s">
        <v>70</v>
      </c>
      <c r="C20" s="34" t="s">
        <v>42</v>
      </c>
      <c r="D20" s="13">
        <v>16</v>
      </c>
      <c r="E20" s="13">
        <v>11</v>
      </c>
      <c r="F20" s="3" t="s">
        <v>230</v>
      </c>
      <c r="G20" s="43" t="s">
        <v>106</v>
      </c>
      <c r="H20" s="26">
        <v>3</v>
      </c>
      <c r="I20" s="26">
        <v>3</v>
      </c>
      <c r="J20" s="16">
        <v>2</v>
      </c>
      <c r="K20" s="16">
        <v>2</v>
      </c>
      <c r="L20" s="16">
        <v>5</v>
      </c>
      <c r="M20" s="16">
        <v>1</v>
      </c>
      <c r="N20" s="16">
        <v>0</v>
      </c>
      <c r="O20" s="16">
        <v>0</v>
      </c>
      <c r="P20" s="16">
        <v>0</v>
      </c>
      <c r="Q20" s="16">
        <v>0</v>
      </c>
      <c r="R20" s="19">
        <f t="shared" si="0"/>
        <v>16</v>
      </c>
      <c r="S20" s="5">
        <f t="shared" si="1"/>
        <v>0.22857142857142856</v>
      </c>
      <c r="T20" s="6" t="s">
        <v>150</v>
      </c>
    </row>
    <row r="21" spans="1:20">
      <c r="A21" s="2"/>
      <c r="B21" s="2"/>
      <c r="C21" s="2"/>
      <c r="D21" s="7"/>
      <c r="E21" s="18"/>
      <c r="F21" s="18"/>
      <c r="G21" s="8"/>
      <c r="H21" s="9"/>
      <c r="I21" s="9"/>
      <c r="J21" s="9"/>
      <c r="K21" s="9"/>
      <c r="L21" s="9"/>
      <c r="M21" s="9"/>
      <c r="N21" s="9"/>
      <c r="O21" s="9"/>
      <c r="P21" s="9"/>
      <c r="Q21" s="9"/>
      <c r="R21" s="19">
        <f t="shared" ref="R21:R33" si="2">SUM(H21:Q21)</f>
        <v>0</v>
      </c>
      <c r="S21" s="5">
        <f t="shared" ref="S21:S33" si="3">R21/70</f>
        <v>0</v>
      </c>
      <c r="T21" s="6"/>
    </row>
    <row r="22" spans="1:20">
      <c r="A22" s="12"/>
      <c r="B22" s="12"/>
      <c r="C22" s="12"/>
      <c r="D22" s="13"/>
      <c r="E22" s="14"/>
      <c r="F22" s="14"/>
      <c r="G22" s="15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9">
        <f t="shared" si="2"/>
        <v>0</v>
      </c>
      <c r="S22" s="5">
        <f t="shared" si="3"/>
        <v>0</v>
      </c>
      <c r="T22" s="6"/>
    </row>
    <row r="23" spans="1:20">
      <c r="A23" s="12"/>
      <c r="B23" s="12"/>
      <c r="C23" s="12"/>
      <c r="D23" s="13"/>
      <c r="E23" s="14"/>
      <c r="F23" s="14"/>
      <c r="G23" s="15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9">
        <f t="shared" si="2"/>
        <v>0</v>
      </c>
      <c r="S23" s="5">
        <f t="shared" si="3"/>
        <v>0</v>
      </c>
      <c r="T23" s="6"/>
    </row>
    <row r="24" spans="1:20">
      <c r="A24" s="12"/>
      <c r="B24" s="12"/>
      <c r="C24" s="12"/>
      <c r="D24" s="13"/>
      <c r="E24" s="14"/>
      <c r="F24" s="14"/>
      <c r="G24" s="15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9">
        <f t="shared" si="2"/>
        <v>0</v>
      </c>
      <c r="S24" s="5">
        <f t="shared" si="3"/>
        <v>0</v>
      </c>
      <c r="T24" s="6"/>
    </row>
    <row r="25" spans="1:20">
      <c r="A25" s="12"/>
      <c r="B25" s="12"/>
      <c r="C25" s="12"/>
      <c r="D25" s="13"/>
      <c r="E25" s="14"/>
      <c r="F25" s="14"/>
      <c r="G25" s="15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9">
        <f t="shared" si="2"/>
        <v>0</v>
      </c>
      <c r="S25" s="5">
        <f t="shared" si="3"/>
        <v>0</v>
      </c>
      <c r="T25" s="6"/>
    </row>
    <row r="26" spans="1:20">
      <c r="A26" s="12"/>
      <c r="B26" s="12"/>
      <c r="C26" s="12"/>
      <c r="D26" s="13"/>
      <c r="E26" s="14"/>
      <c r="F26" s="14"/>
      <c r="G26" s="15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9">
        <f t="shared" si="2"/>
        <v>0</v>
      </c>
      <c r="S26" s="5">
        <f t="shared" si="3"/>
        <v>0</v>
      </c>
      <c r="T26" s="6"/>
    </row>
    <row r="27" spans="1:20">
      <c r="A27" s="12"/>
      <c r="B27" s="12"/>
      <c r="C27" s="12"/>
      <c r="D27" s="13"/>
      <c r="E27" s="14"/>
      <c r="F27" s="14"/>
      <c r="G27" s="15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9">
        <f t="shared" si="2"/>
        <v>0</v>
      </c>
      <c r="S27" s="5">
        <f t="shared" si="3"/>
        <v>0</v>
      </c>
      <c r="T27" s="6"/>
    </row>
    <row r="28" spans="1:20">
      <c r="A28" s="12"/>
      <c r="B28" s="12"/>
      <c r="C28" s="12"/>
      <c r="D28" s="13"/>
      <c r="E28" s="14"/>
      <c r="F28" s="14"/>
      <c r="G28" s="15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9">
        <f t="shared" si="2"/>
        <v>0</v>
      </c>
      <c r="S28" s="5">
        <f t="shared" si="3"/>
        <v>0</v>
      </c>
      <c r="T28" s="6"/>
    </row>
    <row r="29" spans="1:20">
      <c r="A29" s="12"/>
      <c r="B29" s="12"/>
      <c r="C29" s="12"/>
      <c r="D29" s="13"/>
      <c r="E29" s="14"/>
      <c r="F29" s="14"/>
      <c r="G29" s="15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9">
        <f t="shared" si="2"/>
        <v>0</v>
      </c>
      <c r="S29" s="5">
        <f t="shared" si="3"/>
        <v>0</v>
      </c>
      <c r="T29" s="6"/>
    </row>
    <row r="30" spans="1:20">
      <c r="A30" s="12"/>
      <c r="B30" s="12"/>
      <c r="C30" s="12"/>
      <c r="D30" s="13"/>
      <c r="E30" s="14"/>
      <c r="F30" s="14"/>
      <c r="G30" s="15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9">
        <f t="shared" si="2"/>
        <v>0</v>
      </c>
      <c r="S30" s="5">
        <f t="shared" si="3"/>
        <v>0</v>
      </c>
      <c r="T30" s="6"/>
    </row>
    <row r="31" spans="1:20">
      <c r="A31" s="12"/>
      <c r="B31" s="12"/>
      <c r="C31" s="12"/>
      <c r="D31" s="13"/>
      <c r="E31" s="14"/>
      <c r="F31" s="14"/>
      <c r="G31" s="15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9">
        <f t="shared" si="2"/>
        <v>0</v>
      </c>
      <c r="S31" s="5">
        <f t="shared" si="3"/>
        <v>0</v>
      </c>
      <c r="T31" s="6"/>
    </row>
    <row r="32" spans="1:20">
      <c r="A32" s="12"/>
      <c r="B32" s="12"/>
      <c r="C32" s="12"/>
      <c r="D32" s="13"/>
      <c r="E32" s="14"/>
      <c r="F32" s="14"/>
      <c r="G32" s="15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9">
        <f t="shared" si="2"/>
        <v>0</v>
      </c>
      <c r="S32" s="5">
        <f t="shared" si="3"/>
        <v>0</v>
      </c>
      <c r="T32" s="6"/>
    </row>
    <row r="33" spans="1:20">
      <c r="A33" s="12"/>
      <c r="B33" s="12"/>
      <c r="C33" s="12"/>
      <c r="D33" s="13"/>
      <c r="E33" s="14"/>
      <c r="F33" s="14"/>
      <c r="G33" s="15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9">
        <f t="shared" si="2"/>
        <v>0</v>
      </c>
      <c r="S33" s="5">
        <f t="shared" si="3"/>
        <v>0</v>
      </c>
      <c r="T33" s="6"/>
    </row>
  </sheetData>
  <sortState ref="A4:T20">
    <sortCondition descending="1" ref="S4:S20"/>
  </sortState>
  <mergeCells count="2">
    <mergeCell ref="A1:T1"/>
    <mergeCell ref="A3:T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2022-10-08T13:13:46Z</dcterms:modified>
</cp:coreProperties>
</file>