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L4" i="4"/>
  <c r="M4"/>
  <c r="L5"/>
  <c r="M5"/>
  <c r="L6"/>
  <c r="M6"/>
  <c r="L7"/>
  <c r="M7"/>
  <c r="L8"/>
  <c r="M8"/>
  <c r="L9"/>
  <c r="M9" s="1"/>
  <c r="L10"/>
  <c r="M10" s="1"/>
  <c r="L11"/>
  <c r="M11"/>
  <c r="L6" i="5"/>
  <c r="M6" s="1"/>
  <c r="L5"/>
  <c r="M5" s="1"/>
  <c r="L4"/>
  <c r="M4" s="1"/>
  <c r="L11"/>
  <c r="M11" s="1"/>
  <c r="L10"/>
  <c r="M10" s="1"/>
  <c r="L9"/>
  <c r="M9" s="1"/>
  <c r="L8"/>
  <c r="M8" s="1"/>
  <c r="L7"/>
  <c r="M7" s="1"/>
  <c r="N10" i="6" l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M4" i="10"/>
  <c r="L33"/>
  <c r="M33" s="1"/>
  <c r="M32"/>
  <c r="L32"/>
  <c r="L31"/>
  <c r="M31" s="1"/>
  <c r="M30"/>
  <c r="L30"/>
  <c r="L29"/>
  <c r="M29" s="1"/>
  <c r="M28"/>
  <c r="L28"/>
  <c r="L27"/>
  <c r="M27" s="1"/>
  <c r="M26"/>
  <c r="L26"/>
  <c r="L25"/>
  <c r="M25" s="1"/>
  <c r="M24"/>
  <c r="L24"/>
  <c r="L23"/>
  <c r="M23" s="1"/>
  <c r="M22"/>
  <c r="L22"/>
  <c r="L21"/>
  <c r="M21" s="1"/>
  <c r="M20"/>
  <c r="L20"/>
  <c r="L19"/>
  <c r="M19" s="1"/>
  <c r="M18"/>
  <c r="L18"/>
  <c r="L17"/>
  <c r="M17" s="1"/>
  <c r="M16"/>
  <c r="L16"/>
  <c r="L15"/>
  <c r="M15" s="1"/>
  <c r="M14"/>
  <c r="L14"/>
  <c r="L13"/>
  <c r="M13" s="1"/>
  <c r="M12"/>
  <c r="L12"/>
  <c r="L11"/>
  <c r="M11" s="1"/>
  <c r="M10"/>
  <c r="L10"/>
  <c r="L9"/>
  <c r="M9" s="1"/>
  <c r="M8"/>
  <c r="L8"/>
  <c r="L7"/>
  <c r="M7" s="1"/>
  <c r="M6"/>
  <c r="L6"/>
  <c r="L5"/>
  <c r="M5" s="1"/>
  <c r="L4"/>
  <c r="L33" i="9"/>
  <c r="M33" s="1"/>
  <c r="M32"/>
  <c r="L32"/>
  <c r="L31"/>
  <c r="M31" s="1"/>
  <c r="M30"/>
  <c r="L30"/>
  <c r="L29"/>
  <c r="M29" s="1"/>
  <c r="M28"/>
  <c r="L28"/>
  <c r="L27"/>
  <c r="M27" s="1"/>
  <c r="M26"/>
  <c r="L26"/>
  <c r="L25"/>
  <c r="M25" s="1"/>
  <c r="M24"/>
  <c r="L24"/>
  <c r="L23"/>
  <c r="M23" s="1"/>
  <c r="M22"/>
  <c r="L22"/>
  <c r="L21"/>
  <c r="M21" s="1"/>
  <c r="M20"/>
  <c r="L20"/>
  <c r="L19"/>
  <c r="M19" s="1"/>
  <c r="M18"/>
  <c r="L18"/>
  <c r="L17"/>
  <c r="M17" s="1"/>
  <c r="M16"/>
  <c r="L16"/>
  <c r="L15"/>
  <c r="M15" s="1"/>
  <c r="M14"/>
  <c r="L14"/>
  <c r="L13"/>
  <c r="M13" s="1"/>
  <c r="M12"/>
  <c r="L12"/>
  <c r="L11"/>
  <c r="M11" s="1"/>
  <c r="M10"/>
  <c r="L10"/>
  <c r="L9"/>
  <c r="M9" s="1"/>
  <c r="M8"/>
  <c r="L8"/>
  <c r="L7"/>
  <c r="M7" s="1"/>
  <c r="M6"/>
  <c r="L6"/>
  <c r="L5"/>
  <c r="M5" s="1"/>
  <c r="M4"/>
  <c r="L4"/>
  <c r="M7" i="6" l="1"/>
  <c r="N7" s="1"/>
  <c r="M8"/>
  <c r="N8" s="1"/>
  <c r="M6"/>
  <c r="N6" s="1"/>
  <c r="M4"/>
  <c r="N4" s="1"/>
  <c r="M5"/>
  <c r="N5" s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9"/>
  <c r="N9" s="1"/>
  <c r="N9" i="8" l="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9" i="7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M12" i="5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2" i="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3" i="8" l="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4"/>
  <c r="N4" s="1"/>
  <c r="M7"/>
  <c r="N7" s="1"/>
  <c r="M6"/>
  <c r="N6" s="1"/>
  <c r="M5"/>
  <c r="N5" s="1"/>
  <c r="M8"/>
  <c r="N8" s="1"/>
  <c r="M5" i="7"/>
  <c r="N5" s="1"/>
  <c r="M7"/>
  <c r="N7" s="1"/>
  <c r="M6"/>
  <c r="N6" s="1"/>
  <c r="M8"/>
  <c r="N8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33" i="5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2" i="4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M4" i="7" l="1"/>
  <c r="N4" s="1"/>
</calcChain>
</file>

<file path=xl/sharedStrings.xml><?xml version="1.0" encoding="utf-8"?>
<sst xmlns="http://schemas.openxmlformats.org/spreadsheetml/2006/main" count="279" uniqueCount="94">
  <si>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</si>
  <si>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</si>
  <si>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</si>
  <si>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</si>
  <si>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</si>
  <si>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</si>
  <si>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</si>
  <si>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</si>
  <si>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</si>
  <si>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</si>
  <si>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</si>
  <si>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</si>
  <si>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</si>
  <si>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</si>
  <si>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</si>
  <si>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</si>
  <si>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</si>
  <si>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</si>
  <si>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</si>
  <si>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</si>
  <si>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</si>
  <si>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</si>
  <si>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экологии</t>
  </si>
  <si>
    <t>6 класс</t>
  </si>
  <si>
    <t xml:space="preserve">Буржинский </t>
  </si>
  <si>
    <t xml:space="preserve">Дмитрий </t>
  </si>
  <si>
    <t>8А</t>
  </si>
  <si>
    <t>Дроздова Лариса Анатольевна</t>
  </si>
  <si>
    <t xml:space="preserve">Кондратенко </t>
  </si>
  <si>
    <t>Екатерина</t>
  </si>
  <si>
    <t>Юрьевна</t>
  </si>
  <si>
    <t>Щедрина</t>
  </si>
  <si>
    <t>Полина</t>
  </si>
  <si>
    <t>Евгеньевна</t>
  </si>
  <si>
    <t>Цибко</t>
  </si>
  <si>
    <t>Анна</t>
  </si>
  <si>
    <t>Квашина</t>
  </si>
  <si>
    <t>Софья</t>
  </si>
  <si>
    <t>Романовна</t>
  </si>
  <si>
    <t>Найденова</t>
  </si>
  <si>
    <t>Злата</t>
  </si>
  <si>
    <t>Владиславовна</t>
  </si>
  <si>
    <t>Хлынова</t>
  </si>
  <si>
    <t>Татьяна</t>
  </si>
  <si>
    <t>Александровна</t>
  </si>
  <si>
    <t>Иванова</t>
  </si>
  <si>
    <t>Анастасия</t>
  </si>
  <si>
    <t>Фёдоровна</t>
  </si>
  <si>
    <t>Харитонов</t>
  </si>
  <si>
    <t xml:space="preserve">Гинс </t>
  </si>
  <si>
    <t>Леонидовна</t>
  </si>
  <si>
    <t>9А</t>
  </si>
  <si>
    <t>Экология</t>
  </si>
  <si>
    <t>победитель</t>
  </si>
  <si>
    <t>призер</t>
  </si>
  <si>
    <t>участник</t>
  </si>
  <si>
    <t>Зубова</t>
  </si>
  <si>
    <t>Ирина</t>
  </si>
  <si>
    <t>Андреевна</t>
  </si>
  <si>
    <t>Валах</t>
  </si>
  <si>
    <t>Никита</t>
  </si>
  <si>
    <t>9Б</t>
  </si>
  <si>
    <t>Кичурка</t>
  </si>
  <si>
    <t>Ольга</t>
  </si>
  <si>
    <t>Руслановна</t>
  </si>
  <si>
    <t xml:space="preserve">Михелис </t>
  </si>
  <si>
    <t>Сергеевна</t>
  </si>
  <si>
    <t>Ляпко</t>
  </si>
  <si>
    <t>Алексеевна</t>
  </si>
  <si>
    <t>Шарапова</t>
  </si>
  <si>
    <t>Алина</t>
  </si>
  <si>
    <t>Мурзалиевна</t>
  </si>
  <si>
    <t>Самойлова</t>
  </si>
  <si>
    <t>Елизавета</t>
  </si>
  <si>
    <t>Валерьевна</t>
  </si>
  <si>
    <t>Бочкарев</t>
  </si>
  <si>
    <t>Иванович</t>
  </si>
  <si>
    <t>Асаева</t>
  </si>
  <si>
    <t>Денисовна</t>
  </si>
  <si>
    <t>Пахмутова</t>
  </si>
  <si>
    <t>Дмитриевна</t>
  </si>
  <si>
    <t>Кузьмина</t>
  </si>
  <si>
    <t>Ксения</t>
  </si>
  <si>
    <t>Ладыгаева</t>
  </si>
  <si>
    <t>Ульяна</t>
  </si>
  <si>
    <t>Геннадьевна</t>
  </si>
  <si>
    <t>Эмилия</t>
  </si>
  <si>
    <t>Вячеславович</t>
  </si>
  <si>
    <t>Иван</t>
  </si>
  <si>
    <t>Алексеевич</t>
  </si>
  <si>
    <t>МОУ "Гимназия №2"</t>
  </si>
  <si>
    <t>Эдуардович</t>
  </si>
  <si>
    <t>Арсентий</t>
  </si>
  <si>
    <t>Дудкина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</si>
</sst>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33" sqref="M33"/>
    </sheetView>
  </sheetViews>
  <sheetFormatPr defaultRowHeight="1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75">
      <c r="A3" s="36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M33" sqref="M33"/>
    </sheetView>
  </sheetViews>
  <sheetFormatPr defaultRowHeight="1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7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G18" sqref="G18"/>
    </sheetView>
  </sheetViews>
  <sheetFormatPr defaultRowHeight="15"/>
  <cols>
    <col min="1" max="1" width="25.140625" customWidth="1"/>
    <col min="2" max="3" width="19.140625" customWidth="1"/>
    <col min="4" max="4" width="8.42578125" bestFit="1" customWidth="1"/>
    <col min="7" max="7" width="10.42578125" bestFit="1" customWidth="1"/>
    <col min="14" max="14" width="12.85546875" bestFit="1" customWidth="1"/>
  </cols>
  <sheetData>
    <row r="1" spans="1:14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13</v>
      </c>
      <c r="M2" s="1" t="s">
        <v>14</v>
      </c>
      <c r="N2" s="22" t="s">
        <v>15</v>
      </c>
    </row>
    <row r="3" spans="1:14" ht="15.7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F4" sqref="F4"/>
    </sheetView>
  </sheetViews>
  <sheetFormatPr defaultRowHeight="15"/>
  <cols>
    <col min="1" max="1" width="25.140625" customWidth="1"/>
    <col min="2" max="3" width="19.140625" customWidth="1"/>
    <col min="4" max="4" width="8.42578125" bestFit="1" customWidth="1"/>
    <col min="6" max="6" width="11.140625" customWidth="1"/>
    <col min="7" max="7" width="14.42578125" customWidth="1"/>
    <col min="14" max="14" width="12.85546875" bestFit="1" customWidth="1"/>
  </cols>
  <sheetData>
    <row r="1" spans="1:14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13</v>
      </c>
      <c r="M2" s="1" t="s">
        <v>14</v>
      </c>
      <c r="N2" s="23" t="s">
        <v>15</v>
      </c>
    </row>
    <row r="3" spans="1:14" ht="15.7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36.75" customHeight="1">
      <c r="A4" s="28" t="s">
        <v>39</v>
      </c>
      <c r="B4" s="28" t="s">
        <v>40</v>
      </c>
      <c r="C4" s="28" t="s">
        <v>41</v>
      </c>
      <c r="D4" s="15">
        <v>6</v>
      </c>
      <c r="E4" s="15" t="s">
        <v>26</v>
      </c>
      <c r="F4" s="5" t="s">
        <v>90</v>
      </c>
      <c r="G4" s="30" t="s">
        <v>27</v>
      </c>
      <c r="H4" s="33">
        <v>13</v>
      </c>
      <c r="I4" s="33">
        <v>8</v>
      </c>
      <c r="J4" s="33">
        <v>1</v>
      </c>
      <c r="K4" s="33">
        <v>3</v>
      </c>
      <c r="L4" s="21">
        <f t="shared" ref="L4:L11" si="0">SUM(H4:K4)</f>
        <v>25</v>
      </c>
      <c r="M4" s="7">
        <f t="shared" ref="M4:M11" si="1">L4/43</f>
        <v>0.58139534883720934</v>
      </c>
      <c r="N4" s="8" t="s">
        <v>53</v>
      </c>
    </row>
    <row r="5" spans="1:14" ht="38.25" customHeight="1">
      <c r="A5" s="28" t="s">
        <v>42</v>
      </c>
      <c r="B5" s="28" t="s">
        <v>43</v>
      </c>
      <c r="C5" s="28" t="s">
        <v>44</v>
      </c>
      <c r="D5" s="15">
        <v>7</v>
      </c>
      <c r="E5" s="15" t="s">
        <v>26</v>
      </c>
      <c r="F5" s="5" t="s">
        <v>90</v>
      </c>
      <c r="G5" s="30" t="s">
        <v>27</v>
      </c>
      <c r="H5" s="33">
        <v>13</v>
      </c>
      <c r="I5" s="33">
        <v>7</v>
      </c>
      <c r="J5" s="33">
        <v>1</v>
      </c>
      <c r="K5" s="33">
        <v>3</v>
      </c>
      <c r="L5" s="21">
        <f t="shared" si="0"/>
        <v>24</v>
      </c>
      <c r="M5" s="7">
        <f t="shared" si="1"/>
        <v>0.55813953488372092</v>
      </c>
      <c r="N5" s="8" t="s">
        <v>54</v>
      </c>
    </row>
    <row r="6" spans="1:14" ht="39" customHeight="1">
      <c r="A6" s="17" t="s">
        <v>45</v>
      </c>
      <c r="B6" s="29" t="s">
        <v>46</v>
      </c>
      <c r="C6" s="29" t="s">
        <v>47</v>
      </c>
      <c r="D6" s="15">
        <v>8</v>
      </c>
      <c r="E6" s="15" t="s">
        <v>26</v>
      </c>
      <c r="F6" s="5" t="s">
        <v>90</v>
      </c>
      <c r="G6" s="31" t="s">
        <v>27</v>
      </c>
      <c r="H6" s="33">
        <v>13</v>
      </c>
      <c r="I6" s="33">
        <v>5</v>
      </c>
      <c r="J6" s="33">
        <v>0</v>
      </c>
      <c r="K6" s="33">
        <v>3</v>
      </c>
      <c r="L6" s="21">
        <f t="shared" si="0"/>
        <v>21</v>
      </c>
      <c r="M6" s="7">
        <f t="shared" si="1"/>
        <v>0.48837209302325579</v>
      </c>
      <c r="N6" s="8" t="s">
        <v>55</v>
      </c>
    </row>
    <row r="7" spans="1:14" ht="40.5" customHeight="1">
      <c r="A7" s="25" t="s">
        <v>24</v>
      </c>
      <c r="B7" s="25" t="s">
        <v>25</v>
      </c>
      <c r="C7" s="25" t="s">
        <v>91</v>
      </c>
      <c r="D7" s="26">
        <v>1</v>
      </c>
      <c r="E7" s="27" t="s">
        <v>26</v>
      </c>
      <c r="F7" s="5" t="s">
        <v>90</v>
      </c>
      <c r="G7" s="2" t="s">
        <v>27</v>
      </c>
      <c r="H7" s="34">
        <v>10</v>
      </c>
      <c r="I7" s="34">
        <v>5</v>
      </c>
      <c r="J7" s="34">
        <v>2</v>
      </c>
      <c r="K7" s="34">
        <v>3</v>
      </c>
      <c r="L7" s="21">
        <f t="shared" si="0"/>
        <v>20</v>
      </c>
      <c r="M7" s="7">
        <f t="shared" si="1"/>
        <v>0.46511627906976744</v>
      </c>
      <c r="N7" s="8" t="s">
        <v>55</v>
      </c>
    </row>
    <row r="8" spans="1:14" ht="38.25">
      <c r="A8" s="28" t="s">
        <v>28</v>
      </c>
      <c r="B8" s="28" t="s">
        <v>29</v>
      </c>
      <c r="C8" s="28" t="s">
        <v>30</v>
      </c>
      <c r="D8" s="15">
        <v>2</v>
      </c>
      <c r="E8" s="15" t="s">
        <v>26</v>
      </c>
      <c r="F8" s="5" t="s">
        <v>90</v>
      </c>
      <c r="G8" s="30" t="s">
        <v>27</v>
      </c>
      <c r="H8" s="33">
        <v>9</v>
      </c>
      <c r="I8" s="33">
        <v>7</v>
      </c>
      <c r="J8" s="33">
        <v>2</v>
      </c>
      <c r="K8" s="33">
        <v>1</v>
      </c>
      <c r="L8" s="21">
        <f t="shared" si="0"/>
        <v>19</v>
      </c>
      <c r="M8" s="7">
        <f t="shared" si="1"/>
        <v>0.44186046511627908</v>
      </c>
      <c r="N8" s="8" t="s">
        <v>55</v>
      </c>
    </row>
    <row r="9" spans="1:14" ht="38.25" customHeight="1">
      <c r="A9" s="25" t="s">
        <v>31</v>
      </c>
      <c r="B9" s="25" t="s">
        <v>32</v>
      </c>
      <c r="C9" s="25" t="s">
        <v>33</v>
      </c>
      <c r="D9" s="26">
        <v>3</v>
      </c>
      <c r="E9" s="27" t="s">
        <v>26</v>
      </c>
      <c r="F9" s="5" t="s">
        <v>90</v>
      </c>
      <c r="G9" s="2" t="s">
        <v>27</v>
      </c>
      <c r="H9" s="34">
        <v>7</v>
      </c>
      <c r="I9" s="34">
        <v>7</v>
      </c>
      <c r="J9" s="34">
        <v>1</v>
      </c>
      <c r="K9" s="34">
        <v>2</v>
      </c>
      <c r="L9" s="21">
        <f t="shared" si="0"/>
        <v>17</v>
      </c>
      <c r="M9" s="7">
        <f t="shared" si="1"/>
        <v>0.39534883720930231</v>
      </c>
      <c r="N9" s="8" t="s">
        <v>55</v>
      </c>
    </row>
    <row r="10" spans="1:14" ht="40.5" customHeight="1">
      <c r="A10" s="25" t="s">
        <v>34</v>
      </c>
      <c r="B10" s="25" t="s">
        <v>35</v>
      </c>
      <c r="C10" s="25" t="s">
        <v>33</v>
      </c>
      <c r="D10" s="26">
        <v>4</v>
      </c>
      <c r="E10" s="27" t="s">
        <v>26</v>
      </c>
      <c r="F10" s="5" t="s">
        <v>90</v>
      </c>
      <c r="G10" s="2" t="s">
        <v>27</v>
      </c>
      <c r="H10" s="34">
        <v>11</v>
      </c>
      <c r="I10" s="34">
        <v>4</v>
      </c>
      <c r="J10" s="34">
        <v>0</v>
      </c>
      <c r="K10" s="34">
        <v>1</v>
      </c>
      <c r="L10" s="21">
        <f t="shared" si="0"/>
        <v>16</v>
      </c>
      <c r="M10" s="7">
        <f t="shared" si="1"/>
        <v>0.37209302325581395</v>
      </c>
      <c r="N10" s="8" t="s">
        <v>55</v>
      </c>
    </row>
    <row r="11" spans="1:14" ht="38.25" customHeight="1">
      <c r="A11" s="28" t="s">
        <v>36</v>
      </c>
      <c r="B11" s="28" t="s">
        <v>37</v>
      </c>
      <c r="C11" s="28" t="s">
        <v>38</v>
      </c>
      <c r="D11" s="15">
        <v>5</v>
      </c>
      <c r="E11" s="15" t="s">
        <v>26</v>
      </c>
      <c r="F11" s="5" t="s">
        <v>90</v>
      </c>
      <c r="G11" s="30" t="s">
        <v>27</v>
      </c>
      <c r="H11" s="33">
        <v>6</v>
      </c>
      <c r="I11" s="33">
        <v>3</v>
      </c>
      <c r="J11" s="33">
        <v>1</v>
      </c>
      <c r="K11" s="33">
        <v>1</v>
      </c>
      <c r="L11" s="21">
        <f t="shared" si="0"/>
        <v>11</v>
      </c>
      <c r="M11" s="7">
        <f t="shared" si="1"/>
        <v>0.2558139534883721</v>
      </c>
      <c r="N11" s="8" t="s">
        <v>55</v>
      </c>
    </row>
    <row r="12" spans="1:14">
      <c r="A12" s="2"/>
      <c r="B12" s="2"/>
      <c r="C12" s="2"/>
      <c r="D12" s="4"/>
      <c r="E12" s="5"/>
      <c r="F12" s="5"/>
      <c r="G12" s="2"/>
      <c r="H12" s="32"/>
      <c r="I12" s="32"/>
      <c r="J12" s="32"/>
      <c r="K12" s="32"/>
      <c r="L12" s="21">
        <f t="shared" ref="L12:L33" si="2">SUM(H12:K12)</f>
        <v>0</v>
      </c>
      <c r="M12" s="7">
        <f t="shared" ref="M12:M33" si="3">L12/43</f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2"/>
        <v>0</v>
      </c>
      <c r="M13" s="7">
        <f t="shared" si="3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2"/>
        <v>0</v>
      </c>
      <c r="M14" s="7">
        <f t="shared" si="3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2"/>
        <v>0</v>
      </c>
      <c r="M15" s="7">
        <f t="shared" si="3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2"/>
        <v>0</v>
      </c>
      <c r="M16" s="7">
        <f t="shared" si="3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2"/>
        <v>0</v>
      </c>
      <c r="M17" s="7">
        <f t="shared" si="3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2"/>
        <v>0</v>
      </c>
      <c r="M18" s="7">
        <f t="shared" si="3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2"/>
        <v>0</v>
      </c>
      <c r="M19" s="7">
        <f t="shared" si="3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2"/>
        <v>0</v>
      </c>
      <c r="M20" s="7">
        <f t="shared" si="3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M11">
    <sortCondition descending="1" ref="M4:M11"/>
  </sortState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90" zoomScaleNormal="90" workbookViewId="0">
      <selection activeCell="A7" sqref="A7"/>
    </sheetView>
  </sheetViews>
  <sheetFormatPr defaultRowHeight="15"/>
  <cols>
    <col min="1" max="1" width="25.140625" customWidth="1"/>
    <col min="2" max="3" width="19.140625" customWidth="1"/>
    <col min="4" max="4" width="11.140625" bestFit="1" customWidth="1"/>
    <col min="5" max="5" width="8.42578125" bestFit="1" customWidth="1"/>
    <col min="8" max="8" width="14.7109375" customWidth="1"/>
    <col min="15" max="15" width="12.85546875" bestFit="1" customWidth="1"/>
  </cols>
  <sheetData>
    <row r="1" spans="1:15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13</v>
      </c>
      <c r="N2" s="1" t="s">
        <v>14</v>
      </c>
      <c r="O2" s="23" t="s">
        <v>15</v>
      </c>
    </row>
    <row r="3" spans="1:15" ht="15.7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38.25">
      <c r="A4" s="28" t="s">
        <v>62</v>
      </c>
      <c r="B4" s="28" t="s">
        <v>63</v>
      </c>
      <c r="C4" s="28" t="s">
        <v>64</v>
      </c>
      <c r="D4" s="28" t="s">
        <v>52</v>
      </c>
      <c r="E4" s="15">
        <v>5</v>
      </c>
      <c r="F4" s="15" t="s">
        <v>61</v>
      </c>
      <c r="G4" s="5" t="s">
        <v>90</v>
      </c>
      <c r="H4" s="30" t="s">
        <v>27</v>
      </c>
      <c r="I4" s="33">
        <v>17</v>
      </c>
      <c r="J4" s="33">
        <v>7</v>
      </c>
      <c r="K4" s="33">
        <v>1</v>
      </c>
      <c r="L4" s="33">
        <v>1</v>
      </c>
      <c r="M4" s="21">
        <f t="shared" ref="M4:M9" si="0">SUM(I4:L4)</f>
        <v>26</v>
      </c>
      <c r="N4" s="7">
        <f t="shared" ref="N4:N9" si="1">M4/54</f>
        <v>0.48148148148148145</v>
      </c>
      <c r="O4" s="8" t="s">
        <v>55</v>
      </c>
    </row>
    <row r="5" spans="1:15" ht="38.25">
      <c r="A5" s="28" t="s">
        <v>93</v>
      </c>
      <c r="B5" s="28" t="s">
        <v>46</v>
      </c>
      <c r="C5" s="28" t="s">
        <v>44</v>
      </c>
      <c r="D5" s="28" t="s">
        <v>52</v>
      </c>
      <c r="E5" s="15">
        <v>6</v>
      </c>
      <c r="F5" s="15" t="s">
        <v>61</v>
      </c>
      <c r="G5" s="5" t="s">
        <v>90</v>
      </c>
      <c r="H5" s="30" t="s">
        <v>27</v>
      </c>
      <c r="I5" s="33">
        <v>17</v>
      </c>
      <c r="J5" s="33">
        <v>7</v>
      </c>
      <c r="K5" s="33">
        <v>1</v>
      </c>
      <c r="L5" s="33">
        <v>1</v>
      </c>
      <c r="M5" s="21">
        <f t="shared" si="0"/>
        <v>26</v>
      </c>
      <c r="N5" s="7">
        <f t="shared" si="1"/>
        <v>0.48148148148148145</v>
      </c>
      <c r="O5" s="8" t="s">
        <v>55</v>
      </c>
    </row>
    <row r="6" spans="1:15" ht="38.25">
      <c r="A6" s="25" t="s">
        <v>59</v>
      </c>
      <c r="B6" s="25" t="s">
        <v>60</v>
      </c>
      <c r="C6" s="25" t="s">
        <v>87</v>
      </c>
      <c r="D6" s="28" t="s">
        <v>52</v>
      </c>
      <c r="E6" s="26">
        <v>4</v>
      </c>
      <c r="F6" s="27" t="s">
        <v>61</v>
      </c>
      <c r="G6" s="5" t="s">
        <v>90</v>
      </c>
      <c r="H6" s="2" t="s">
        <v>27</v>
      </c>
      <c r="I6" s="34">
        <v>16</v>
      </c>
      <c r="J6" s="34">
        <v>3</v>
      </c>
      <c r="K6" s="34">
        <v>1</v>
      </c>
      <c r="L6" s="34">
        <v>4</v>
      </c>
      <c r="M6" s="21">
        <f t="shared" si="0"/>
        <v>24</v>
      </c>
      <c r="N6" s="7">
        <f t="shared" si="1"/>
        <v>0.44444444444444442</v>
      </c>
      <c r="O6" s="8" t="s">
        <v>55</v>
      </c>
    </row>
    <row r="7" spans="1:15" ht="38.25">
      <c r="A7" s="28" t="s">
        <v>49</v>
      </c>
      <c r="B7" s="28" t="s">
        <v>29</v>
      </c>
      <c r="C7" s="28" t="s">
        <v>50</v>
      </c>
      <c r="D7" s="28" t="s">
        <v>52</v>
      </c>
      <c r="E7" s="15">
        <v>1</v>
      </c>
      <c r="F7" s="15" t="s">
        <v>51</v>
      </c>
      <c r="G7" s="5" t="s">
        <v>90</v>
      </c>
      <c r="H7" s="30" t="s">
        <v>27</v>
      </c>
      <c r="I7" s="33">
        <v>12</v>
      </c>
      <c r="J7" s="33">
        <v>5</v>
      </c>
      <c r="K7" s="33">
        <v>1</v>
      </c>
      <c r="L7" s="33">
        <v>2</v>
      </c>
      <c r="M7" s="21">
        <f t="shared" si="0"/>
        <v>20</v>
      </c>
      <c r="N7" s="7">
        <f t="shared" si="1"/>
        <v>0.37037037037037035</v>
      </c>
      <c r="O7" s="8" t="s">
        <v>55</v>
      </c>
    </row>
    <row r="8" spans="1:15" ht="38.25">
      <c r="A8" s="25" t="s">
        <v>56</v>
      </c>
      <c r="B8" s="25" t="s">
        <v>57</v>
      </c>
      <c r="C8" s="25" t="s">
        <v>58</v>
      </c>
      <c r="D8" s="28" t="s">
        <v>52</v>
      </c>
      <c r="E8" s="26">
        <v>3</v>
      </c>
      <c r="F8" s="27" t="s">
        <v>51</v>
      </c>
      <c r="G8" s="5" t="s">
        <v>90</v>
      </c>
      <c r="H8" s="2" t="s">
        <v>27</v>
      </c>
      <c r="I8" s="34">
        <v>12</v>
      </c>
      <c r="J8" s="34">
        <v>5</v>
      </c>
      <c r="K8" s="34">
        <v>1</v>
      </c>
      <c r="L8" s="34">
        <v>2</v>
      </c>
      <c r="M8" s="21">
        <f t="shared" si="0"/>
        <v>20</v>
      </c>
      <c r="N8" s="7">
        <f t="shared" si="1"/>
        <v>0.37037037037037035</v>
      </c>
      <c r="O8" s="8" t="s">
        <v>55</v>
      </c>
    </row>
    <row r="9" spans="1:15" ht="38.25">
      <c r="A9" s="25" t="s">
        <v>48</v>
      </c>
      <c r="B9" s="25" t="s">
        <v>88</v>
      </c>
      <c r="C9" s="25" t="s">
        <v>89</v>
      </c>
      <c r="D9" s="28" t="s">
        <v>52</v>
      </c>
      <c r="E9" s="26">
        <v>2</v>
      </c>
      <c r="F9" s="27" t="s">
        <v>51</v>
      </c>
      <c r="G9" s="5" t="s">
        <v>90</v>
      </c>
      <c r="H9" s="2" t="s">
        <v>27</v>
      </c>
      <c r="I9" s="34">
        <v>8</v>
      </c>
      <c r="J9" s="34">
        <v>4</v>
      </c>
      <c r="K9" s="34">
        <v>4</v>
      </c>
      <c r="L9" s="34">
        <v>2</v>
      </c>
      <c r="M9" s="21">
        <f t="shared" si="0"/>
        <v>18</v>
      </c>
      <c r="N9" s="7">
        <f t="shared" si="1"/>
        <v>0.33333333333333331</v>
      </c>
      <c r="O9" s="8" t="s">
        <v>55</v>
      </c>
    </row>
    <row r="10" spans="1:1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ref="M10:M33" si="2">SUM(I10:L10)</f>
        <v>0</v>
      </c>
      <c r="N10" s="7">
        <f t="shared" ref="N10:N33" si="3">M10/54</f>
        <v>0</v>
      </c>
      <c r="O10" s="8"/>
    </row>
    <row r="11" spans="1:1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2"/>
        <v>0</v>
      </c>
      <c r="N11" s="7">
        <f t="shared" si="3"/>
        <v>0</v>
      </c>
      <c r="O11" s="8"/>
    </row>
    <row r="12" spans="1:1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2"/>
        <v>0</v>
      </c>
      <c r="N12" s="7">
        <f t="shared" si="3"/>
        <v>0</v>
      </c>
      <c r="O12" s="8"/>
    </row>
    <row r="13" spans="1:1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2"/>
        <v>0</v>
      </c>
      <c r="N13" s="7">
        <f t="shared" si="3"/>
        <v>0</v>
      </c>
      <c r="O13" s="8"/>
    </row>
    <row r="14" spans="1:1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2"/>
        <v>0</v>
      </c>
      <c r="N14" s="7">
        <f t="shared" si="3"/>
        <v>0</v>
      </c>
      <c r="O14" s="8"/>
    </row>
    <row r="15" spans="1:1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2"/>
        <v>0</v>
      </c>
      <c r="N15" s="7">
        <f t="shared" si="3"/>
        <v>0</v>
      </c>
      <c r="O15" s="8"/>
    </row>
    <row r="16" spans="1:1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2"/>
        <v>0</v>
      </c>
      <c r="N16" s="7">
        <f t="shared" si="3"/>
        <v>0</v>
      </c>
      <c r="O16" s="8"/>
    </row>
    <row r="17" spans="1:1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2"/>
        <v>0</v>
      </c>
      <c r="N17" s="7">
        <f t="shared" si="3"/>
        <v>0</v>
      </c>
      <c r="O17" s="8"/>
    </row>
    <row r="18" spans="1:1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2"/>
        <v>0</v>
      </c>
      <c r="N18" s="7">
        <f t="shared" si="3"/>
        <v>0</v>
      </c>
      <c r="O18" s="8"/>
    </row>
    <row r="19" spans="1:1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2"/>
        <v>0</v>
      </c>
      <c r="N19" s="7">
        <f t="shared" si="3"/>
        <v>0</v>
      </c>
      <c r="O19" s="8"/>
    </row>
    <row r="20" spans="1:1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2"/>
        <v>0</v>
      </c>
      <c r="N20" s="7">
        <f t="shared" si="3"/>
        <v>0</v>
      </c>
      <c r="O20" s="8"/>
    </row>
    <row r="21" spans="1:1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2"/>
        <v>0</v>
      </c>
      <c r="N21" s="7">
        <f t="shared" si="3"/>
        <v>0</v>
      </c>
      <c r="O21" s="8"/>
    </row>
    <row r="22" spans="1:1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2"/>
        <v>0</v>
      </c>
      <c r="N22" s="7">
        <f t="shared" si="3"/>
        <v>0</v>
      </c>
      <c r="O22" s="8"/>
    </row>
    <row r="23" spans="1:1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2"/>
        <v>0</v>
      </c>
      <c r="N23" s="7">
        <f t="shared" si="3"/>
        <v>0</v>
      </c>
      <c r="O23" s="8"/>
    </row>
    <row r="24" spans="1:1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2"/>
        <v>0</v>
      </c>
      <c r="N24" s="7">
        <f t="shared" si="3"/>
        <v>0</v>
      </c>
      <c r="O24" s="8"/>
    </row>
    <row r="25" spans="1:1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2"/>
        <v>0</v>
      </c>
      <c r="N25" s="7">
        <f t="shared" si="3"/>
        <v>0</v>
      </c>
      <c r="O25" s="8"/>
    </row>
    <row r="26" spans="1:1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2"/>
        <v>0</v>
      </c>
      <c r="N26" s="7">
        <f t="shared" si="3"/>
        <v>0</v>
      </c>
      <c r="O26" s="8"/>
    </row>
    <row r="27" spans="1:1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2"/>
        <v>0</v>
      </c>
      <c r="N27" s="7">
        <f t="shared" si="3"/>
        <v>0</v>
      </c>
      <c r="O27" s="8"/>
    </row>
    <row r="28" spans="1:1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2"/>
        <v>0</v>
      </c>
      <c r="N28" s="7">
        <f t="shared" si="3"/>
        <v>0</v>
      </c>
      <c r="O28" s="8"/>
    </row>
    <row r="29" spans="1:1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2"/>
        <v>0</v>
      </c>
      <c r="N29" s="7">
        <f t="shared" si="3"/>
        <v>0</v>
      </c>
      <c r="O29" s="8"/>
    </row>
    <row r="30" spans="1:1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2"/>
        <v>0</v>
      </c>
      <c r="N30" s="7">
        <f t="shared" si="3"/>
        <v>0</v>
      </c>
      <c r="O30" s="8"/>
    </row>
    <row r="31" spans="1:1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2"/>
        <v>0</v>
      </c>
      <c r="N31" s="7">
        <f t="shared" si="3"/>
        <v>0</v>
      </c>
      <c r="O31" s="8"/>
    </row>
    <row r="32" spans="1:1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2"/>
        <v>0</v>
      </c>
      <c r="N32" s="7">
        <f t="shared" si="3"/>
        <v>0</v>
      </c>
      <c r="O32" s="8"/>
    </row>
    <row r="33" spans="1:1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2"/>
        <v>0</v>
      </c>
      <c r="N33" s="7">
        <f t="shared" si="3"/>
        <v>0</v>
      </c>
      <c r="O33" s="8"/>
    </row>
  </sheetData>
  <sortState ref="A4:N9">
    <sortCondition descending="1" ref="N4:N9"/>
  </sortState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activeCell="B9" sqref="B9:B10"/>
    </sheetView>
  </sheetViews>
  <sheetFormatPr defaultRowHeight="1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6" max="6" width="11" customWidth="1"/>
    <col min="7" max="7" width="13.7109375" customWidth="1"/>
    <col min="15" max="15" width="12.85546875" bestFit="1" customWidth="1"/>
  </cols>
  <sheetData>
    <row r="1" spans="1:15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1" t="s">
        <v>14</v>
      </c>
      <c r="O2" s="22" t="s">
        <v>15</v>
      </c>
    </row>
    <row r="3" spans="1:15" ht="15.7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38.25">
      <c r="A4" s="25" t="s">
        <v>65</v>
      </c>
      <c r="B4" s="25" t="s">
        <v>57</v>
      </c>
      <c r="C4" s="25" t="s">
        <v>66</v>
      </c>
      <c r="D4" s="26">
        <v>1</v>
      </c>
      <c r="E4" s="27">
        <v>10</v>
      </c>
      <c r="F4" s="5" t="s">
        <v>90</v>
      </c>
      <c r="G4" s="30" t="s">
        <v>27</v>
      </c>
      <c r="H4" s="34">
        <v>14</v>
      </c>
      <c r="I4" s="34">
        <v>6</v>
      </c>
      <c r="J4" s="34">
        <v>2</v>
      </c>
      <c r="K4" s="34">
        <v>2.5</v>
      </c>
      <c r="L4" s="34">
        <v>2</v>
      </c>
      <c r="M4" s="21">
        <f>SUM(H4:L4)</f>
        <v>26.5</v>
      </c>
      <c r="N4" s="7">
        <f>M4/60</f>
        <v>0.44166666666666665</v>
      </c>
      <c r="O4" s="8" t="s">
        <v>55</v>
      </c>
    </row>
    <row r="5" spans="1:15" ht="38.25">
      <c r="A5" s="28" t="s">
        <v>67</v>
      </c>
      <c r="B5" s="28" t="s">
        <v>29</v>
      </c>
      <c r="C5" s="28" t="s">
        <v>68</v>
      </c>
      <c r="D5" s="15">
        <v>2</v>
      </c>
      <c r="E5" s="15">
        <v>10</v>
      </c>
      <c r="F5" s="5" t="s">
        <v>90</v>
      </c>
      <c r="G5" s="30" t="s">
        <v>27</v>
      </c>
      <c r="H5" s="33">
        <v>11</v>
      </c>
      <c r="I5" s="33">
        <v>3</v>
      </c>
      <c r="J5" s="33">
        <v>2</v>
      </c>
      <c r="K5" s="33">
        <v>0</v>
      </c>
      <c r="L5" s="33">
        <v>2</v>
      </c>
      <c r="M5" s="21">
        <f>SUM(H5:L5)</f>
        <v>18</v>
      </c>
      <c r="N5" s="7">
        <f>M5/60</f>
        <v>0.3</v>
      </c>
      <c r="O5" s="8" t="s">
        <v>55</v>
      </c>
    </row>
    <row r="6" spans="1:15" ht="38.25">
      <c r="A6" s="25" t="s">
        <v>72</v>
      </c>
      <c r="B6" s="25" t="s">
        <v>73</v>
      </c>
      <c r="C6" s="25" t="s">
        <v>74</v>
      </c>
      <c r="D6" s="26">
        <v>4</v>
      </c>
      <c r="E6" s="27">
        <v>10</v>
      </c>
      <c r="F6" s="5" t="s">
        <v>90</v>
      </c>
      <c r="G6" s="30" t="s">
        <v>27</v>
      </c>
      <c r="H6" s="34">
        <v>11</v>
      </c>
      <c r="I6" s="34">
        <v>2</v>
      </c>
      <c r="J6" s="34">
        <v>2</v>
      </c>
      <c r="K6" s="34">
        <v>0</v>
      </c>
      <c r="L6" s="34">
        <v>1</v>
      </c>
      <c r="M6" s="21">
        <f>SUM(H6:L6)</f>
        <v>16</v>
      </c>
      <c r="N6" s="7">
        <f>M6/60</f>
        <v>0.26666666666666666</v>
      </c>
      <c r="O6" s="8" t="s">
        <v>55</v>
      </c>
    </row>
    <row r="7" spans="1:15" ht="38.25">
      <c r="A7" s="25" t="s">
        <v>69</v>
      </c>
      <c r="B7" s="25" t="s">
        <v>70</v>
      </c>
      <c r="C7" s="25" t="s">
        <v>71</v>
      </c>
      <c r="D7" s="26">
        <v>3</v>
      </c>
      <c r="E7" s="27">
        <v>10</v>
      </c>
      <c r="F7" s="5" t="s">
        <v>90</v>
      </c>
      <c r="G7" s="30" t="s">
        <v>27</v>
      </c>
      <c r="H7" s="34">
        <v>8</v>
      </c>
      <c r="I7" s="34">
        <v>3</v>
      </c>
      <c r="J7" s="34">
        <v>2</v>
      </c>
      <c r="K7" s="34">
        <v>0</v>
      </c>
      <c r="L7" s="34">
        <v>2</v>
      </c>
      <c r="M7" s="21">
        <f>SUM(H7:L7)</f>
        <v>15</v>
      </c>
      <c r="N7" s="7">
        <f>M7/60</f>
        <v>0.25</v>
      </c>
      <c r="O7" s="8" t="s">
        <v>55</v>
      </c>
    </row>
    <row r="8" spans="1:15" ht="38.25">
      <c r="A8" s="28" t="s">
        <v>75</v>
      </c>
      <c r="B8" s="28" t="s">
        <v>92</v>
      </c>
      <c r="C8" s="28" t="s">
        <v>76</v>
      </c>
      <c r="D8" s="15">
        <v>5</v>
      </c>
      <c r="E8" s="15">
        <v>10</v>
      </c>
      <c r="F8" s="5" t="s">
        <v>90</v>
      </c>
      <c r="G8" s="30" t="s">
        <v>27</v>
      </c>
      <c r="H8" s="33">
        <v>7</v>
      </c>
      <c r="I8" s="33">
        <v>3</v>
      </c>
      <c r="J8" s="33">
        <v>2</v>
      </c>
      <c r="K8" s="33">
        <v>0</v>
      </c>
      <c r="L8" s="33">
        <v>0</v>
      </c>
      <c r="M8" s="21">
        <f>SUM(H8:L8)</f>
        <v>12</v>
      </c>
      <c r="N8" s="7">
        <f>M8/60</f>
        <v>0.2</v>
      </c>
      <c r="O8" s="8" t="s">
        <v>55</v>
      </c>
    </row>
    <row r="9" spans="1:1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ref="M9:M33" si="0">SUM(H9:L9)</f>
        <v>0</v>
      </c>
      <c r="N9" s="7">
        <f t="shared" ref="N9:N33" si="1">M9/60</f>
        <v>0</v>
      </c>
      <c r="O9" s="8"/>
    </row>
    <row r="10" spans="1:1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sortState ref="A4:N8">
    <sortCondition descending="1" ref="N4:N8"/>
  </sortState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activeCell="C8" sqref="C8"/>
    </sheetView>
  </sheetViews>
  <sheetFormatPr defaultRowHeight="15"/>
  <cols>
    <col min="1" max="1" width="25.140625" customWidth="1"/>
    <col min="2" max="2" width="21.85546875" customWidth="1"/>
    <col min="3" max="3" width="18.5703125" customWidth="1"/>
    <col min="4" max="4" width="8.42578125" bestFit="1" customWidth="1"/>
    <col min="7" max="7" width="13.5703125" customWidth="1"/>
    <col min="15" max="15" width="12.85546875" bestFit="1" customWidth="1"/>
  </cols>
  <sheetData>
    <row r="1" spans="1:15" ht="23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1" t="s">
        <v>14</v>
      </c>
      <c r="O2" s="23" t="s">
        <v>15</v>
      </c>
    </row>
    <row r="3" spans="1:15" ht="15.7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38.25">
      <c r="A4" s="28" t="s">
        <v>83</v>
      </c>
      <c r="B4" s="28" t="s">
        <v>86</v>
      </c>
      <c r="C4" s="28" t="s">
        <v>85</v>
      </c>
      <c r="D4" s="15">
        <v>5</v>
      </c>
      <c r="E4" s="15">
        <v>11</v>
      </c>
      <c r="F4" s="5" t="s">
        <v>90</v>
      </c>
      <c r="G4" s="30" t="s">
        <v>27</v>
      </c>
      <c r="H4" s="33">
        <v>19</v>
      </c>
      <c r="I4" s="33">
        <v>4</v>
      </c>
      <c r="J4" s="33">
        <v>0</v>
      </c>
      <c r="K4" s="33">
        <v>3</v>
      </c>
      <c r="L4" s="33">
        <v>3</v>
      </c>
      <c r="M4" s="21">
        <f>SUM(H4:L4)</f>
        <v>29</v>
      </c>
      <c r="N4" s="7">
        <f>M4/60</f>
        <v>0.48333333333333334</v>
      </c>
      <c r="O4" s="8" t="s">
        <v>55</v>
      </c>
    </row>
    <row r="5" spans="1:15" ht="38.25">
      <c r="A5" s="28" t="s">
        <v>79</v>
      </c>
      <c r="B5" s="28" t="s">
        <v>70</v>
      </c>
      <c r="C5" s="28" t="s">
        <v>80</v>
      </c>
      <c r="D5" s="15">
        <v>2</v>
      </c>
      <c r="E5" s="15">
        <v>11</v>
      </c>
      <c r="F5" s="5" t="s">
        <v>90</v>
      </c>
      <c r="G5" s="30" t="s">
        <v>27</v>
      </c>
      <c r="H5" s="33">
        <v>19</v>
      </c>
      <c r="I5" s="33">
        <v>5</v>
      </c>
      <c r="J5" s="33">
        <v>2</v>
      </c>
      <c r="K5" s="33">
        <v>0</v>
      </c>
      <c r="L5" s="33">
        <v>3</v>
      </c>
      <c r="M5" s="21">
        <f>SUM(H5:L5)</f>
        <v>29</v>
      </c>
      <c r="N5" s="7">
        <f>M5/60</f>
        <v>0.48333333333333334</v>
      </c>
      <c r="O5" s="8" t="s">
        <v>55</v>
      </c>
    </row>
    <row r="6" spans="1:15" ht="38.25">
      <c r="A6" s="25" t="s">
        <v>81</v>
      </c>
      <c r="B6" s="25" t="s">
        <v>82</v>
      </c>
      <c r="C6" s="25" t="s">
        <v>80</v>
      </c>
      <c r="D6" s="26">
        <v>3</v>
      </c>
      <c r="E6" s="27">
        <v>11</v>
      </c>
      <c r="F6" s="5" t="s">
        <v>90</v>
      </c>
      <c r="G6" s="2" t="s">
        <v>27</v>
      </c>
      <c r="H6" s="34">
        <v>20</v>
      </c>
      <c r="I6" s="34">
        <v>3</v>
      </c>
      <c r="J6" s="34">
        <v>0</v>
      </c>
      <c r="K6" s="34">
        <v>1</v>
      </c>
      <c r="L6" s="34">
        <v>3</v>
      </c>
      <c r="M6" s="21">
        <f>SUM(H6:L6)</f>
        <v>27</v>
      </c>
      <c r="N6" s="7">
        <f>M6/60</f>
        <v>0.45</v>
      </c>
      <c r="O6" s="8" t="s">
        <v>55</v>
      </c>
    </row>
    <row r="7" spans="1:15" ht="38.25">
      <c r="A7" s="25" t="s">
        <v>83</v>
      </c>
      <c r="B7" s="25" t="s">
        <v>84</v>
      </c>
      <c r="C7" s="25" t="s">
        <v>85</v>
      </c>
      <c r="D7" s="26">
        <v>4</v>
      </c>
      <c r="E7" s="27">
        <v>11</v>
      </c>
      <c r="F7" s="5" t="s">
        <v>90</v>
      </c>
      <c r="G7" s="2" t="s">
        <v>27</v>
      </c>
      <c r="H7" s="34">
        <v>16</v>
      </c>
      <c r="I7" s="34">
        <v>6</v>
      </c>
      <c r="J7" s="34">
        <v>2</v>
      </c>
      <c r="K7" s="34">
        <v>0</v>
      </c>
      <c r="L7" s="34">
        <v>2</v>
      </c>
      <c r="M7" s="21">
        <f>SUM(H7:L7)</f>
        <v>26</v>
      </c>
      <c r="N7" s="7">
        <f>M7/60</f>
        <v>0.43333333333333335</v>
      </c>
      <c r="O7" s="8" t="s">
        <v>55</v>
      </c>
    </row>
    <row r="8" spans="1:15" ht="38.25">
      <c r="A8" s="25" t="s">
        <v>77</v>
      </c>
      <c r="B8" s="25" t="s">
        <v>70</v>
      </c>
      <c r="C8" s="25" t="s">
        <v>78</v>
      </c>
      <c r="D8" s="26">
        <v>1</v>
      </c>
      <c r="E8" s="27">
        <v>11</v>
      </c>
      <c r="F8" s="5" t="s">
        <v>90</v>
      </c>
      <c r="G8" s="2" t="s">
        <v>27</v>
      </c>
      <c r="H8" s="34">
        <v>14</v>
      </c>
      <c r="I8" s="34">
        <v>0</v>
      </c>
      <c r="J8" s="34">
        <v>1</v>
      </c>
      <c r="K8" s="34">
        <v>1</v>
      </c>
      <c r="L8" s="34">
        <v>1</v>
      </c>
      <c r="M8" s="21">
        <f>SUM(H8:L8)</f>
        <v>17</v>
      </c>
      <c r="N8" s="7">
        <f>M8/60</f>
        <v>0.28333333333333333</v>
      </c>
      <c r="O8" s="8" t="s">
        <v>55</v>
      </c>
    </row>
    <row r="9" spans="1:1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ref="M9:M33" si="0">SUM(H9:L9)</f>
        <v>0</v>
      </c>
      <c r="N9" s="7">
        <f t="shared" ref="N9:N33" si="1">M9/60</f>
        <v>0</v>
      </c>
      <c r="O9" s="8"/>
    </row>
    <row r="10" spans="1:1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sortState ref="A4:N8">
    <sortCondition descending="1" ref="N4:N8"/>
  </sortState>
  <mergeCells count="2">
    <mergeCell ref="A1:O1"/>
    <mergeCell ref="A3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2022-10-25T15:44:00Z</dcterms:modified>
</cp:coreProperties>
</file>