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4 класс" sheetId="1" r:id="rId1"/>
    <sheet name="5 класс" sheetId="18" r:id="rId2"/>
    <sheet name="6 класс" sheetId="17" r:id="rId3"/>
    <sheet name="7 класс" sheetId="16" r:id="rId4"/>
    <sheet name="8 класс" sheetId="15" r:id="rId5"/>
    <sheet name="9 класс" sheetId="14" r:id="rId6"/>
    <sheet name="10 класс" sheetId="13" r:id="rId7"/>
    <sheet name="11 класс" sheetId="12" r:id="rId8"/>
  </sheets>
  <calcPr calcId="124519"/>
</workbook>
</file>

<file path=xl/calcChain.xml><?xml version="1.0" encoding="utf-8"?>
<calcChain xmlns="http://schemas.openxmlformats.org/spreadsheetml/2006/main">
  <c r="M4" i="12"/>
  <c r="N4" s="1"/>
  <c r="M8"/>
  <c r="N8" s="1"/>
  <c r="M13"/>
  <c r="N13" s="1"/>
  <c r="M7"/>
  <c r="N7" s="1"/>
  <c r="M12"/>
  <c r="N12" s="1"/>
  <c r="M5"/>
  <c r="N5" s="1"/>
  <c r="M6"/>
  <c r="N6" s="1"/>
  <c r="M10"/>
  <c r="N10" s="1"/>
  <c r="M11"/>
  <c r="N11" s="1"/>
  <c r="M9"/>
  <c r="N9" s="1"/>
  <c r="M8" i="13" l="1"/>
  <c r="N8" s="1"/>
  <c r="M9"/>
  <c r="N9" s="1"/>
  <c r="M12"/>
  <c r="N12" s="1"/>
  <c r="M4"/>
  <c r="N4" s="1"/>
  <c r="M10"/>
  <c r="N10" s="1"/>
  <c r="M11"/>
  <c r="N11" s="1"/>
  <c r="M7"/>
  <c r="N7" s="1"/>
  <c r="M6"/>
  <c r="N6" s="1"/>
  <c r="M5"/>
  <c r="N5" s="1"/>
  <c r="M34" i="15" l="1"/>
  <c r="N34" s="1"/>
  <c r="M33"/>
  <c r="N33" s="1"/>
  <c r="M32"/>
  <c r="N32" s="1"/>
  <c r="M30"/>
  <c r="N30" s="1"/>
  <c r="M20"/>
  <c r="N20" s="1"/>
  <c r="M18"/>
  <c r="N18" s="1"/>
  <c r="M16"/>
  <c r="N16" s="1"/>
  <c r="M5"/>
  <c r="N5" s="1"/>
  <c r="M6"/>
  <c r="N6" s="1"/>
  <c r="M15"/>
  <c r="N15" s="1"/>
  <c r="M14"/>
  <c r="N14" s="1"/>
  <c r="M11"/>
  <c r="N11" s="1"/>
  <c r="M10"/>
  <c r="N10" s="1"/>
  <c r="M7"/>
  <c r="N7" s="1"/>
  <c r="M4"/>
  <c r="N4" s="1"/>
  <c r="M17"/>
  <c r="N17" s="1"/>
  <c r="M19"/>
  <c r="N19" s="1"/>
  <c r="M23"/>
  <c r="N23" s="1"/>
  <c r="M24"/>
  <c r="N24" s="1"/>
  <c r="M31"/>
  <c r="N31" s="1"/>
  <c r="L40" i="18"/>
  <c r="M40" s="1"/>
  <c r="L39"/>
  <c r="M39" s="1"/>
  <c r="L36"/>
  <c r="M36" s="1"/>
  <c r="L35"/>
  <c r="M35" s="1"/>
  <c r="L34"/>
  <c r="M34" s="1"/>
  <c r="L33"/>
  <c r="M33" s="1"/>
  <c r="L31"/>
  <c r="M31" s="1"/>
  <c r="L30"/>
  <c r="M30" s="1"/>
  <c r="L29"/>
  <c r="M29" s="1"/>
  <c r="L28"/>
  <c r="M28" s="1"/>
  <c r="L27"/>
  <c r="M27" s="1"/>
  <c r="L25"/>
  <c r="M25" s="1"/>
  <c r="L24"/>
  <c r="M24" s="1"/>
  <c r="L21"/>
  <c r="M21" s="1"/>
  <c r="L20"/>
  <c r="M20" s="1"/>
  <c r="L18"/>
  <c r="M18" s="1"/>
  <c r="L15"/>
  <c r="M15" s="1"/>
  <c r="L13"/>
  <c r="M13" s="1"/>
  <c r="M10" i="14"/>
  <c r="N10" s="1"/>
  <c r="N15"/>
  <c r="M15"/>
  <c r="M8"/>
  <c r="N8" s="1"/>
  <c r="M6"/>
  <c r="N6" s="1"/>
  <c r="M21"/>
  <c r="N21" s="1"/>
  <c r="M7"/>
  <c r="N7" s="1"/>
  <c r="M17"/>
  <c r="N17" s="1"/>
  <c r="M29" i="15" l="1"/>
  <c r="N29" s="1"/>
  <c r="M21"/>
  <c r="N21" s="1"/>
  <c r="M27"/>
  <c r="N27" s="1"/>
  <c r="M22"/>
  <c r="N22" s="1"/>
  <c r="M28"/>
  <c r="N28" s="1"/>
  <c r="M25"/>
  <c r="N25" s="1"/>
  <c r="M13"/>
  <c r="N13" s="1"/>
  <c r="M8"/>
  <c r="N8" s="1"/>
  <c r="M12"/>
  <c r="N12" s="1"/>
  <c r="M26"/>
  <c r="N26" s="1"/>
  <c r="M9"/>
  <c r="N9" s="1"/>
  <c r="M6" i="16"/>
  <c r="N6" s="1"/>
  <c r="M16"/>
  <c r="N16" s="1"/>
  <c r="M11"/>
  <c r="N11" s="1"/>
  <c r="M4"/>
  <c r="N4" s="1"/>
  <c r="M20"/>
  <c r="N20" s="1"/>
  <c r="M10"/>
  <c r="N10" s="1"/>
  <c r="M9"/>
  <c r="N9" s="1"/>
  <c r="M26"/>
  <c r="N26" s="1"/>
  <c r="M25"/>
  <c r="N25" s="1"/>
  <c r="M15"/>
  <c r="N15" s="1"/>
  <c r="L4" i="17" l="1"/>
  <c r="M4" s="1"/>
  <c r="L14"/>
  <c r="M14" s="1"/>
  <c r="L13"/>
  <c r="M13" s="1"/>
  <c r="L5"/>
  <c r="M5" s="1"/>
  <c r="L9"/>
  <c r="M9" s="1"/>
  <c r="L6" i="18"/>
  <c r="M6" s="1"/>
  <c r="L17"/>
  <c r="M17" s="1"/>
  <c r="L26"/>
  <c r="M26" s="1"/>
  <c r="L5"/>
  <c r="M5" s="1"/>
  <c r="L23"/>
  <c r="M23" s="1"/>
  <c r="L11"/>
  <c r="M11" s="1"/>
  <c r="L7"/>
  <c r="M7" s="1"/>
  <c r="L8"/>
  <c r="M8" s="1"/>
  <c r="L10"/>
  <c r="M10" s="1"/>
  <c r="L19"/>
  <c r="M19" s="1"/>
  <c r="L9"/>
  <c r="M9" s="1"/>
  <c r="L22"/>
  <c r="M22" s="1"/>
  <c r="L14"/>
  <c r="M14" s="1"/>
  <c r="L38"/>
  <c r="M38" s="1"/>
  <c r="L4"/>
  <c r="M4" s="1"/>
  <c r="L37"/>
  <c r="M37" s="1"/>
  <c r="L12"/>
  <c r="M12" s="1"/>
  <c r="L16"/>
  <c r="M16" s="1"/>
  <c r="L32"/>
  <c r="M32" s="1"/>
  <c r="L41"/>
  <c r="M41" s="1"/>
  <c r="K19" i="1"/>
  <c r="L19" s="1"/>
  <c r="K18"/>
  <c r="L18" s="1"/>
  <c r="K9"/>
  <c r="L9" s="1"/>
  <c r="K13"/>
  <c r="L13" s="1"/>
  <c r="K17"/>
  <c r="L17" s="1"/>
  <c r="K14"/>
  <c r="L14" s="1"/>
  <c r="K5"/>
  <c r="L5" s="1"/>
  <c r="K6" l="1"/>
  <c r="L6" s="1"/>
  <c r="K8"/>
  <c r="L8" s="1"/>
  <c r="K12"/>
  <c r="L12" s="1"/>
  <c r="K4"/>
  <c r="L4" s="1"/>
  <c r="K7"/>
  <c r="L7" s="1"/>
  <c r="K16"/>
  <c r="L16" s="1"/>
  <c r="K11"/>
  <c r="L11" s="1"/>
  <c r="K10"/>
  <c r="L10" s="1"/>
  <c r="L6" i="17" l="1"/>
  <c r="L33" l="1"/>
  <c r="M33" s="1"/>
  <c r="L32"/>
  <c r="M32" s="1"/>
  <c r="L30"/>
  <c r="M30" s="1"/>
  <c r="L27"/>
  <c r="M27" s="1"/>
  <c r="L31"/>
  <c r="M31" s="1"/>
  <c r="L8"/>
  <c r="M8" s="1"/>
  <c r="L7"/>
  <c r="M7" s="1"/>
  <c r="L19"/>
  <c r="M19" s="1"/>
  <c r="L26"/>
  <c r="M26" s="1"/>
  <c r="L12"/>
  <c r="M12" s="1"/>
  <c r="L25"/>
  <c r="M25" s="1"/>
  <c r="L28"/>
  <c r="M28" s="1"/>
  <c r="L15"/>
  <c r="M15" s="1"/>
  <c r="L29"/>
  <c r="M29" s="1"/>
  <c r="L18"/>
  <c r="M18" s="1"/>
  <c r="L23"/>
  <c r="M23" s="1"/>
  <c r="L24"/>
  <c r="M24" s="1"/>
  <c r="L22"/>
  <c r="M22" s="1"/>
  <c r="L10"/>
  <c r="M10" s="1"/>
  <c r="L21"/>
  <c r="M21" s="1"/>
  <c r="L17"/>
  <c r="M17" s="1"/>
  <c r="L16"/>
  <c r="M16" s="1"/>
  <c r="M6"/>
  <c r="L20"/>
  <c r="M20" s="1"/>
  <c r="L11"/>
  <c r="M11" s="1"/>
  <c r="M33" i="16"/>
  <c r="N33" s="1"/>
  <c r="M32"/>
  <c r="N32" s="1"/>
  <c r="M31"/>
  <c r="N31" s="1"/>
  <c r="M30"/>
  <c r="N30" s="1"/>
  <c r="M29"/>
  <c r="N29" s="1"/>
  <c r="M28"/>
  <c r="N28" s="1"/>
  <c r="M27"/>
  <c r="N27" s="1"/>
  <c r="M24"/>
  <c r="N24" s="1"/>
  <c r="M23"/>
  <c r="N23" s="1"/>
  <c r="M21"/>
  <c r="N21" s="1"/>
  <c r="M19"/>
  <c r="N19" s="1"/>
  <c r="M18"/>
  <c r="N18" s="1"/>
  <c r="M14"/>
  <c r="N14" s="1"/>
  <c r="M22"/>
  <c r="N22" s="1"/>
  <c r="M12"/>
  <c r="N12" s="1"/>
  <c r="M13"/>
  <c r="N13" s="1"/>
  <c r="M8"/>
  <c r="N8" s="1"/>
  <c r="M17"/>
  <c r="N17" s="1"/>
  <c r="M7"/>
  <c r="N7" s="1"/>
  <c r="M5"/>
  <c r="N5" s="1"/>
  <c r="M33" i="14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13"/>
  <c r="N13" s="1"/>
  <c r="M22"/>
  <c r="N22" s="1"/>
  <c r="M16"/>
  <c r="N16" s="1"/>
  <c r="M18"/>
  <c r="N18" s="1"/>
  <c r="M14"/>
  <c r="N14" s="1"/>
  <c r="M25"/>
  <c r="N25" s="1"/>
  <c r="M12"/>
  <c r="N12" s="1"/>
  <c r="M11"/>
  <c r="N11" s="1"/>
  <c r="M20"/>
  <c r="N20" s="1"/>
  <c r="M24"/>
  <c r="N24" s="1"/>
  <c r="M23"/>
  <c r="N23" s="1"/>
  <c r="M19"/>
  <c r="N19" s="1"/>
  <c r="M9"/>
  <c r="N9" s="1"/>
  <c r="M4"/>
  <c r="N4" s="1"/>
  <c r="M5"/>
  <c r="N5" s="1"/>
  <c r="M33" i="1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33" i="12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K20" i="1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</calcChain>
</file>

<file path=xl/sharedStrings.xml><?xml version="1.0" encoding="utf-8"?>
<sst xmlns="http://schemas.openxmlformats.org/spreadsheetml/2006/main" count="998" uniqueCount="230">
  <si>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</si>
  <si>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</si>
  <si>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</si>
  <si>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</si>
  <si>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</si>
  <si>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</si>
  <si>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</si>
  <si>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</si>
  <si>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</si>
  <si>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</si>
  <si>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</si>
  <si>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</si>
  <si>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</si>
  <si>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</si>
  <si>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</si>
  <si>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</si>
  <si>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</si>
  <si>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</si>
  <si>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</si>
  <si>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</si>
  <si>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</si>
  <si>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</si>
  <si>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</si>
  <si>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русскому языку</t>
  </si>
  <si>
    <t>Князь Марк Евгеньевич</t>
  </si>
  <si>
    <t>Шикова Елена Александровна</t>
  </si>
  <si>
    <t>Зверева Дарья Игоревна</t>
  </si>
  <si>
    <t>Исабекова Валерия Руслановна</t>
  </si>
  <si>
    <t>Малорошвили Дмитрий Михайлович</t>
  </si>
  <si>
    <t>Исманалиева Самира Дайырбековна</t>
  </si>
  <si>
    <t>Зайцева Александра Денисовна</t>
  </si>
  <si>
    <t>Фахретдинов Даниэль Русланович</t>
  </si>
  <si>
    <t>Джурко Николай Сергеевич</t>
  </si>
  <si>
    <t>Романова Арина Денисовна</t>
  </si>
  <si>
    <t>Закирова Элзада Нуридиновна</t>
  </si>
  <si>
    <t>Гущин Роман Иванович</t>
  </si>
  <si>
    <t>Чуев Даниил Вадимович</t>
  </si>
  <si>
    <t>Мищенко Алёна Александровна</t>
  </si>
  <si>
    <t>Джабиев Полад Исламович</t>
  </si>
  <si>
    <t>Кувшинов Максим Витальевич</t>
  </si>
  <si>
    <t>Чирак Марьяна Евгеньевна</t>
  </si>
  <si>
    <t>Демихов Михаил Андреевич</t>
  </si>
  <si>
    <t>Скворцов Михаил Евгеньевич</t>
  </si>
  <si>
    <t>Журавлёва Юлия Витальевна</t>
  </si>
  <si>
    <t>Горохова Дарья Геннадьевна</t>
  </si>
  <si>
    <t>Хатанзейский Максим Александрович</t>
  </si>
  <si>
    <t>Мручок Мирослав Максимович</t>
  </si>
  <si>
    <t>Комаров Владислав Вячеславович</t>
  </si>
  <si>
    <t>Захарова Виктория Александровна</t>
  </si>
  <si>
    <t>Бондарчук Дарья Викторовна</t>
  </si>
  <si>
    <t>Мыхлык Андрей Евгеньевич</t>
  </si>
  <si>
    <t>Войцык Антон Дмитриевич</t>
  </si>
  <si>
    <t>Кузовлев Даниил Романович</t>
  </si>
  <si>
    <t>Утина Анастасия Павловна</t>
  </si>
  <si>
    <t>Сыкчин Дмитрий Николаевич</t>
  </si>
  <si>
    <t>Мусаева Милана Нурлановна</t>
  </si>
  <si>
    <t>Жданов Арсений Алексеевич</t>
  </si>
  <si>
    <t>Шигапова Ульяна Владимировна</t>
  </si>
  <si>
    <t>Балдина Ника Денисовна</t>
  </si>
  <si>
    <t>Мяндин Матвей Андреевич</t>
  </si>
  <si>
    <t>9Б</t>
  </si>
  <si>
    <t>Ипатова Алиса Антоновна</t>
  </si>
  <si>
    <t>Волынчук Юлия Романовна</t>
  </si>
  <si>
    <t>Овчинникова Виктория Владимировна</t>
  </si>
  <si>
    <t>Соколов Ярослав Максимович</t>
  </si>
  <si>
    <t>Ходоровский Алексей Геннадьевич</t>
  </si>
  <si>
    <t>Шумеева Полина Александровна</t>
  </si>
  <si>
    <t>Скворцов Егор Сергеевич</t>
  </si>
  <si>
    <t>Шестаков Мирон Гаврилович</t>
  </si>
  <si>
    <t>Литвиненко Виталий Евгеньевич</t>
  </si>
  <si>
    <t>Лантратова Мария Дмитриевна</t>
  </si>
  <si>
    <t>Гуржий Дмитрий Андреевич</t>
  </si>
  <si>
    <t>Борисовский Артём Александрович</t>
  </si>
  <si>
    <t>Горбунов Андрей Александрович</t>
  </si>
  <si>
    <t>Кулмурзаева Сезимай</t>
  </si>
  <si>
    <t>6А</t>
  </si>
  <si>
    <t>7Б</t>
  </si>
  <si>
    <t>7В</t>
  </si>
  <si>
    <t>Рзаева  Мира Мамедовна</t>
  </si>
  <si>
    <t>Карасевич Ирина Михайловна</t>
  </si>
  <si>
    <t>МОУ "Гимназия № 2" г. Воркуты</t>
  </si>
  <si>
    <t>Жилина Таисия Артемовна</t>
  </si>
  <si>
    <t>Пирожникова Людмила Александровна</t>
  </si>
  <si>
    <t>Курбатов Егор Константинович</t>
  </si>
  <si>
    <t>Семкив Надежда Станиславовна</t>
  </si>
  <si>
    <t>Шокот Василиса Руслановна</t>
  </si>
  <si>
    <t>Халитова Дарья Руслановна</t>
  </si>
  <si>
    <t>Канева Ангелина Фуадовна</t>
  </si>
  <si>
    <t>4А</t>
  </si>
  <si>
    <t>Пашин Дмитрий Алексеевич</t>
  </si>
  <si>
    <t>Краскевич Янина Александровна</t>
  </si>
  <si>
    <t>Алимбаева Алия Бекжоловна</t>
  </si>
  <si>
    <t>Горобец Юрий Владимирович</t>
  </si>
  <si>
    <t>Баграмян Милана Артуровна</t>
  </si>
  <si>
    <t>Ломакин Матвей Юрьевич</t>
  </si>
  <si>
    <t>Ляш Мария Валерьевна</t>
  </si>
  <si>
    <t>Буз Ева Юрьевна</t>
  </si>
  <si>
    <t>Тюльмятова София Дмитриевна</t>
  </si>
  <si>
    <t>4Б</t>
  </si>
  <si>
    <t>победитель</t>
  </si>
  <si>
    <t>призер</t>
  </si>
  <si>
    <t>участник</t>
  </si>
  <si>
    <t xml:space="preserve">Диденко  Кирилл  Орсенович  </t>
  </si>
  <si>
    <t>5Б</t>
  </si>
  <si>
    <t>Размыслова  Рида  Хамзиевна</t>
  </si>
  <si>
    <t xml:space="preserve">Дворцов  Марк  Сергеевич  </t>
  </si>
  <si>
    <t>Долганова  Анна  Дмитриевна</t>
  </si>
  <si>
    <t>Жаврид  Милана  Вячеславовна</t>
  </si>
  <si>
    <t xml:space="preserve">Загитов  Аскар  Ильдарович  </t>
  </si>
  <si>
    <t>Ильясова  Мадина  Замирбековна</t>
  </si>
  <si>
    <t>Лобачёва  Анастасия  Александровна</t>
  </si>
  <si>
    <t>Некрасова  Янина  Вадимовна</t>
  </si>
  <si>
    <t>Рожкова  Виктория  Алексеевна</t>
  </si>
  <si>
    <t xml:space="preserve">Титарь  Владимир  Сергеевич  </t>
  </si>
  <si>
    <t>МОУ  "Гимназия  №2" г. Воркута</t>
  </si>
  <si>
    <t>Богомолова Софья Денисовна</t>
  </si>
  <si>
    <t>5А</t>
  </si>
  <si>
    <t>Овсянникова Нина Николаевна</t>
  </si>
  <si>
    <t>Кориева Шукрия Джахонгировна</t>
  </si>
  <si>
    <t>Котенёва Кристина Денисовна</t>
  </si>
  <si>
    <t>Кузнецова Василиса Алексеевна</t>
  </si>
  <si>
    <t>Милютина Ника Витальевна</t>
  </si>
  <si>
    <t>Мусаев Камран Нурланович</t>
  </si>
  <si>
    <t>Онуфрийчук Юлия Романовна</t>
  </si>
  <si>
    <t>Ревко Алина Александровна</t>
  </si>
  <si>
    <t>Решетов Николай Артёмович</t>
  </si>
  <si>
    <t>Сорокина Ярослава Денисовна</t>
  </si>
  <si>
    <t>Багрова Дарья Андреевна</t>
  </si>
  <si>
    <t>6Б</t>
  </si>
  <si>
    <t>МОУ "Гимназия №2" г. Воркуты</t>
  </si>
  <si>
    <t>Зайцева Вероника Юрьевна</t>
  </si>
  <si>
    <t>Зинченко Элеонора Анатольевна</t>
  </si>
  <si>
    <t>Крылова Эмилия Юрьевна</t>
  </si>
  <si>
    <t>Чернявская Мария Евгеньевна</t>
  </si>
  <si>
    <t xml:space="preserve">Авагян  Маргарита  Атуровна  </t>
  </si>
  <si>
    <t>7А</t>
  </si>
  <si>
    <t>Амари  Майя  Броевна</t>
  </si>
  <si>
    <t>Волыхина  Эвелина  Игоревна</t>
  </si>
  <si>
    <t>Крошихина  Елизавета  Сергеевна</t>
  </si>
  <si>
    <t>Макарютина  Виктория  Сергеевна</t>
  </si>
  <si>
    <t>Мамедова  Арина  Ивановна</t>
  </si>
  <si>
    <t xml:space="preserve">Семкив  Стефан  Станиславович </t>
  </si>
  <si>
    <t xml:space="preserve">Тимофеев  Александр  Сергеевич  </t>
  </si>
  <si>
    <t xml:space="preserve">Туленкова  Мирослава  Александровна  </t>
  </si>
  <si>
    <t xml:space="preserve">Халитов  Михаил  Русланович </t>
  </si>
  <si>
    <t>Эркебаев Гайдар Давранбекович</t>
  </si>
  <si>
    <t>Гуревич Маргарита Константиновна</t>
  </si>
  <si>
    <t>Баграмян Давид Артурович</t>
  </si>
  <si>
    <t>8Б</t>
  </si>
  <si>
    <t>Балашова Виктория Анатольевна</t>
  </si>
  <si>
    <t>Бардык Алиса Алексеевна</t>
  </si>
  <si>
    <t>Воробьёва Дарина Александровна</t>
  </si>
  <si>
    <t>Груницкая Кира Александровна</t>
  </si>
  <si>
    <t>Горбачёва Варвара Романовна</t>
  </si>
  <si>
    <t>Диденко Ангелина Арсеновна</t>
  </si>
  <si>
    <t>Закирова Эленора Нуридиновна</t>
  </si>
  <si>
    <t>Наливайко Артур Сергеевич</t>
  </si>
  <si>
    <t>Сергеева Варвара Романовна</t>
  </si>
  <si>
    <t>Смирнова Полина Викторовна</t>
  </si>
  <si>
    <t xml:space="preserve">Иванова  Анастасия  Фёдоровна  </t>
  </si>
  <si>
    <t>9А</t>
  </si>
  <si>
    <t xml:space="preserve">Кабрин  Данил  Романович  </t>
  </si>
  <si>
    <t>Хлынова Татьяна Александровна</t>
  </si>
  <si>
    <t>Саламашенко Лилия Александровна</t>
  </si>
  <si>
    <t>Никонов Даниил Алексеевич</t>
  </si>
  <si>
    <t xml:space="preserve">Найдёнова Злата Владиславовна  </t>
  </si>
  <si>
    <t xml:space="preserve">Макарютин Александр Сергеевич  </t>
  </si>
  <si>
    <t>Калинина Милена Суреновна</t>
  </si>
  <si>
    <t>5В</t>
  </si>
  <si>
    <t>Омельченко Светлана Борисовна</t>
  </si>
  <si>
    <t>Коржева Ульяна Алексеевна</t>
  </si>
  <si>
    <t>Коптяев Владислав Павлович</t>
  </si>
  <si>
    <t>Агамирова Дарина Александровна</t>
  </si>
  <si>
    <t>Гуревич Ульяна Константиновна</t>
  </si>
  <si>
    <t>Вергасова Карина Равильевна</t>
  </si>
  <si>
    <t>Тимиршин Артем Алексеевич</t>
  </si>
  <si>
    <t>Минигалиева Аделия Эльдаровна</t>
  </si>
  <si>
    <t>МОУ "Гимназия №2 " г. Воркуты</t>
  </si>
  <si>
    <t>Карелина Ульяна Евгеньевна</t>
  </si>
  <si>
    <t>Круглей Роман Николаевич</t>
  </si>
  <si>
    <t>Прудникова Анжелика Михайловна</t>
  </si>
  <si>
    <t>Дудова Софья Олеговна</t>
  </si>
  <si>
    <t>Груницкий Ярослав Александрович</t>
  </si>
  <si>
    <t>Родина Екатерина Ильинична</t>
  </si>
  <si>
    <t>Марцинкявичюте Эмилия Артуровна</t>
  </si>
  <si>
    <t>Фейзуллаев Гамил Фахраддин оглы</t>
  </si>
  <si>
    <t>Харитонова Евгения Алексеевна</t>
  </si>
  <si>
    <t>Асадов Рамин  Байрамович</t>
  </si>
  <si>
    <t>Литвинская Кристина Дмитриевна</t>
  </si>
  <si>
    <t>8А</t>
  </si>
  <si>
    <t>Кулиева Елизавета Дмитриевна</t>
  </si>
  <si>
    <t>Кузнецова Ксения Евгеньевна</t>
  </si>
  <si>
    <t>Огородник Карина Юрьевна</t>
  </si>
  <si>
    <t>Кулижникова Алина Артемовна</t>
  </si>
  <si>
    <t>Субботина Анастасия Олеговна</t>
  </si>
  <si>
    <t>Логутова Ангелина Владимировна</t>
  </si>
  <si>
    <t>Чулий Мирослава Олеговна</t>
  </si>
  <si>
    <t>Сибирко Екатерина Юрьевна</t>
  </si>
  <si>
    <t>Головина Юлия Александровна</t>
  </si>
  <si>
    <t>Невзорова Арина Романовна</t>
  </si>
  <si>
    <t>Щукина Надежда Олеговна</t>
  </si>
  <si>
    <t>Приходько Софья Андреевна</t>
  </si>
  <si>
    <t>8В</t>
  </si>
  <si>
    <t>Житник Диана Михайловна</t>
  </si>
  <si>
    <t>Жомерчук Ева Руслановна</t>
  </si>
  <si>
    <t>Куликова Алина Максимовна</t>
  </si>
  <si>
    <t>Плескунина Ирина Олеговна</t>
  </si>
  <si>
    <t>Жилин Максим Денисович</t>
  </si>
  <si>
    <t>Мамедов Давид Эльнур оглы</t>
  </si>
  <si>
    <t>Имамов Исмаил Расим оглы</t>
  </si>
  <si>
    <t>Аулов  Александр  Романович</t>
  </si>
  <si>
    <t>Гинс  Екатерина  Леонидовна</t>
  </si>
  <si>
    <t>Джамбаева  Гулшайыр  Бекжасовна</t>
  </si>
  <si>
    <t>Дудкина  Анастасия  Александровна</t>
  </si>
  <si>
    <t xml:space="preserve">Кичурка  Ольга  Руслановна  </t>
  </si>
  <si>
    <t xml:space="preserve">Рязанова  Елизавета  Вячеславовна  </t>
  </si>
  <si>
    <t xml:space="preserve">Плескунин  Николай  Олегович  </t>
  </si>
  <si>
    <t>Погорелова  Алиса  Андреевна</t>
  </si>
  <si>
    <t xml:space="preserve">Поздеев  Даниил  Александрович  </t>
  </si>
  <si>
    <t>МОУ  "Гимназия  №2" г. Воркуты</t>
  </si>
  <si>
    <t>Радаева Елена Алексеевна</t>
  </si>
  <si>
    <t>Ляпко Екатерина Алексеевна</t>
  </si>
  <si>
    <t>Рыщенко-Клевцова Арина Артемовна</t>
  </si>
  <si>
    <t>Петрова Анастасия Григорьевна</t>
  </si>
  <si>
    <t>Горанова Екатерина Михайловна</t>
  </si>
  <si>
    <t>Субботина Полина Олеговна</t>
  </si>
  <si>
    <t>Самойлова Елизавета Валерьевна</t>
  </si>
  <si>
    <t>Краснов Константин Сергеевич</t>
  </si>
  <si>
    <t>Смольникова Полина Юрьевна</t>
  </si>
  <si>
    <t>Бамбурова Татьяна Владимировна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</si>
</sst>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90" zoomScaleNormal="90" workbookViewId="0">
      <selection activeCell="A4" sqref="A4:A19"/>
    </sheetView>
  </sheetViews>
  <sheetFormatPr defaultColWidth="9.140625" defaultRowHeight="15.75"/>
  <cols>
    <col min="1" max="1" width="39.85546875" style="3" bestFit="1" customWidth="1"/>
    <col min="2" max="2" width="7.42578125" style="3" customWidth="1"/>
    <col min="3" max="3" width="6.5703125" style="3" customWidth="1"/>
    <col min="4" max="4" width="34.42578125" style="3" customWidth="1"/>
    <col min="5" max="5" width="33.85546875" style="3" customWidth="1"/>
    <col min="6" max="12" width="9.140625" style="3"/>
    <col min="13" max="13" width="12.85546875" style="3" bestFit="1" customWidth="1"/>
    <col min="14" max="16384" width="9.140625" style="3"/>
  </cols>
  <sheetData>
    <row r="1" spans="1:13" ht="22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  <c r="L2" s="2" t="s">
        <v>12</v>
      </c>
      <c r="M2" s="1" t="s">
        <v>13</v>
      </c>
    </row>
    <row r="3" spans="1:13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>
      <c r="A4" s="25" t="s">
        <v>84</v>
      </c>
      <c r="B4" s="17">
        <v>5</v>
      </c>
      <c r="C4" s="24" t="s">
        <v>88</v>
      </c>
      <c r="D4" s="26" t="s">
        <v>80</v>
      </c>
      <c r="E4" s="22" t="s">
        <v>79</v>
      </c>
      <c r="F4" s="17">
        <v>2</v>
      </c>
      <c r="G4" s="17">
        <v>5</v>
      </c>
      <c r="H4" s="17">
        <v>4</v>
      </c>
      <c r="I4" s="17">
        <v>4</v>
      </c>
      <c r="J4" s="17">
        <v>9</v>
      </c>
      <c r="K4" s="7">
        <f t="shared" ref="K4:K14" si="0">SUM(F4:J4)</f>
        <v>24</v>
      </c>
      <c r="L4" s="8">
        <f t="shared" ref="L4:L14" si="1">K4/26</f>
        <v>0.92307692307692313</v>
      </c>
      <c r="M4" s="9" t="s">
        <v>99</v>
      </c>
    </row>
    <row r="5" spans="1:13" ht="18" customHeight="1">
      <c r="A5" s="4" t="s">
        <v>89</v>
      </c>
      <c r="B5" s="23">
        <v>9</v>
      </c>
      <c r="C5" s="24" t="s">
        <v>98</v>
      </c>
      <c r="D5" s="26" t="s">
        <v>80</v>
      </c>
      <c r="E5" s="26" t="s">
        <v>90</v>
      </c>
      <c r="F5" s="5">
        <v>3</v>
      </c>
      <c r="G5" s="5">
        <v>4</v>
      </c>
      <c r="H5" s="5">
        <v>1</v>
      </c>
      <c r="I5" s="5">
        <v>5</v>
      </c>
      <c r="J5" s="5">
        <v>9</v>
      </c>
      <c r="K5" s="7">
        <f t="shared" si="0"/>
        <v>22</v>
      </c>
      <c r="L5" s="8">
        <f t="shared" si="1"/>
        <v>0.84615384615384615</v>
      </c>
      <c r="M5" s="9" t="s">
        <v>100</v>
      </c>
    </row>
    <row r="6" spans="1:13" ht="17.25" customHeight="1">
      <c r="A6" s="16" t="s">
        <v>87</v>
      </c>
      <c r="B6" s="17">
        <v>8</v>
      </c>
      <c r="C6" s="24" t="s">
        <v>88</v>
      </c>
      <c r="D6" s="26" t="s">
        <v>80</v>
      </c>
      <c r="E6" s="22" t="s">
        <v>79</v>
      </c>
      <c r="F6" s="17">
        <v>2</v>
      </c>
      <c r="G6" s="17">
        <v>4</v>
      </c>
      <c r="H6" s="17">
        <v>2</v>
      </c>
      <c r="I6" s="17">
        <v>5</v>
      </c>
      <c r="J6" s="17">
        <v>8</v>
      </c>
      <c r="K6" s="7">
        <f t="shared" si="0"/>
        <v>21</v>
      </c>
      <c r="L6" s="8">
        <f t="shared" si="1"/>
        <v>0.80769230769230771</v>
      </c>
      <c r="M6" s="9" t="s">
        <v>100</v>
      </c>
    </row>
    <row r="7" spans="1:13">
      <c r="A7" s="22" t="s">
        <v>83</v>
      </c>
      <c r="B7" s="23">
        <v>4</v>
      </c>
      <c r="C7" s="24" t="s">
        <v>88</v>
      </c>
      <c r="D7" s="26" t="s">
        <v>80</v>
      </c>
      <c r="E7" s="22" t="s">
        <v>79</v>
      </c>
      <c r="F7" s="23">
        <v>2</v>
      </c>
      <c r="G7" s="23">
        <v>4</v>
      </c>
      <c r="H7" s="23">
        <v>2</v>
      </c>
      <c r="I7" s="23">
        <v>4</v>
      </c>
      <c r="J7" s="23">
        <v>6</v>
      </c>
      <c r="K7" s="7">
        <f t="shared" si="0"/>
        <v>18</v>
      </c>
      <c r="L7" s="8">
        <f t="shared" si="1"/>
        <v>0.69230769230769229</v>
      </c>
      <c r="M7" s="9" t="s">
        <v>101</v>
      </c>
    </row>
    <row r="8" spans="1:13">
      <c r="A8" s="25" t="s">
        <v>86</v>
      </c>
      <c r="B8" s="17">
        <v>7</v>
      </c>
      <c r="C8" s="24" t="s">
        <v>88</v>
      </c>
      <c r="D8" s="26" t="s">
        <v>80</v>
      </c>
      <c r="E8" s="22" t="s">
        <v>79</v>
      </c>
      <c r="F8" s="17">
        <v>1</v>
      </c>
      <c r="G8" s="17">
        <v>4</v>
      </c>
      <c r="H8" s="17">
        <v>2</v>
      </c>
      <c r="I8" s="17">
        <v>5</v>
      </c>
      <c r="J8" s="17">
        <v>6</v>
      </c>
      <c r="K8" s="7">
        <f t="shared" si="0"/>
        <v>18</v>
      </c>
      <c r="L8" s="8">
        <f t="shared" si="1"/>
        <v>0.69230769230769229</v>
      </c>
      <c r="M8" s="9" t="s">
        <v>101</v>
      </c>
    </row>
    <row r="9" spans="1:13">
      <c r="A9" s="10" t="s">
        <v>95</v>
      </c>
      <c r="B9" s="17">
        <v>14</v>
      </c>
      <c r="C9" s="24" t="s">
        <v>98</v>
      </c>
      <c r="D9" s="26" t="s">
        <v>80</v>
      </c>
      <c r="E9" s="27" t="s">
        <v>90</v>
      </c>
      <c r="F9" s="11">
        <v>0</v>
      </c>
      <c r="G9" s="11">
        <v>4</v>
      </c>
      <c r="H9" s="11">
        <v>0</v>
      </c>
      <c r="I9" s="11">
        <v>5</v>
      </c>
      <c r="J9" s="11">
        <v>9</v>
      </c>
      <c r="K9" s="7">
        <f t="shared" si="0"/>
        <v>18</v>
      </c>
      <c r="L9" s="8">
        <f t="shared" si="1"/>
        <v>0.69230769230769229</v>
      </c>
      <c r="M9" s="9" t="s">
        <v>101</v>
      </c>
    </row>
    <row r="10" spans="1:13">
      <c r="A10" s="22" t="s">
        <v>78</v>
      </c>
      <c r="B10" s="23">
        <v>1</v>
      </c>
      <c r="C10" s="24" t="s">
        <v>88</v>
      </c>
      <c r="D10" s="26" t="s">
        <v>80</v>
      </c>
      <c r="E10" s="22" t="s">
        <v>79</v>
      </c>
      <c r="F10" s="23">
        <v>2</v>
      </c>
      <c r="G10" s="23">
        <v>3</v>
      </c>
      <c r="H10" s="23">
        <v>2</v>
      </c>
      <c r="I10" s="23">
        <v>4</v>
      </c>
      <c r="J10" s="23">
        <v>3</v>
      </c>
      <c r="K10" s="7">
        <f t="shared" si="0"/>
        <v>14</v>
      </c>
      <c r="L10" s="8">
        <f t="shared" si="1"/>
        <v>0.53846153846153844</v>
      </c>
      <c r="M10" s="9" t="s">
        <v>101</v>
      </c>
    </row>
    <row r="11" spans="1:13">
      <c r="A11" s="25" t="s">
        <v>81</v>
      </c>
      <c r="B11" s="17">
        <v>2</v>
      </c>
      <c r="C11" s="24" t="s">
        <v>88</v>
      </c>
      <c r="D11" s="26" t="s">
        <v>80</v>
      </c>
      <c r="E11" s="26" t="s">
        <v>79</v>
      </c>
      <c r="F11" s="17">
        <v>2</v>
      </c>
      <c r="G11" s="17">
        <v>2</v>
      </c>
      <c r="H11" s="17">
        <v>2</v>
      </c>
      <c r="I11" s="17">
        <v>3</v>
      </c>
      <c r="J11" s="17">
        <v>5</v>
      </c>
      <c r="K11" s="7">
        <f t="shared" si="0"/>
        <v>14</v>
      </c>
      <c r="L11" s="8">
        <f t="shared" si="1"/>
        <v>0.53846153846153844</v>
      </c>
      <c r="M11" s="9" t="s">
        <v>101</v>
      </c>
    </row>
    <row r="12" spans="1:13" ht="16.5" customHeight="1">
      <c r="A12" s="25" t="s">
        <v>85</v>
      </c>
      <c r="B12" s="17">
        <v>6</v>
      </c>
      <c r="C12" s="24" t="s">
        <v>88</v>
      </c>
      <c r="D12" s="26" t="s">
        <v>80</v>
      </c>
      <c r="E12" s="22" t="s">
        <v>79</v>
      </c>
      <c r="F12" s="17">
        <v>2</v>
      </c>
      <c r="G12" s="17">
        <v>2</v>
      </c>
      <c r="H12" s="17">
        <v>2</v>
      </c>
      <c r="I12" s="17">
        <v>4</v>
      </c>
      <c r="J12" s="17">
        <v>4</v>
      </c>
      <c r="K12" s="7">
        <f t="shared" si="0"/>
        <v>14</v>
      </c>
      <c r="L12" s="8">
        <f t="shared" si="1"/>
        <v>0.53846153846153844</v>
      </c>
      <c r="M12" s="9" t="s">
        <v>101</v>
      </c>
    </row>
    <row r="13" spans="1:13">
      <c r="A13" s="10" t="s">
        <v>94</v>
      </c>
      <c r="B13" s="17">
        <v>13</v>
      </c>
      <c r="C13" s="24" t="s">
        <v>98</v>
      </c>
      <c r="D13" s="26" t="s">
        <v>80</v>
      </c>
      <c r="E13" s="27" t="s">
        <v>90</v>
      </c>
      <c r="F13" s="11">
        <v>0</v>
      </c>
      <c r="G13" s="11">
        <v>1</v>
      </c>
      <c r="H13" s="11">
        <v>1</v>
      </c>
      <c r="I13" s="11">
        <v>3</v>
      </c>
      <c r="J13" s="11">
        <v>9</v>
      </c>
      <c r="K13" s="7">
        <f t="shared" si="0"/>
        <v>14</v>
      </c>
      <c r="L13" s="8">
        <f t="shared" si="1"/>
        <v>0.53846153846153844</v>
      </c>
      <c r="M13" s="9" t="s">
        <v>101</v>
      </c>
    </row>
    <row r="14" spans="1:13" ht="15" customHeight="1">
      <c r="A14" s="10" t="s">
        <v>91</v>
      </c>
      <c r="B14" s="17">
        <v>10</v>
      </c>
      <c r="C14" s="24" t="s">
        <v>98</v>
      </c>
      <c r="D14" s="26" t="s">
        <v>80</v>
      </c>
      <c r="E14" s="27" t="s">
        <v>90</v>
      </c>
      <c r="F14" s="11">
        <v>0</v>
      </c>
      <c r="G14" s="11">
        <v>4</v>
      </c>
      <c r="H14" s="11">
        <v>0</v>
      </c>
      <c r="I14" s="11">
        <v>3</v>
      </c>
      <c r="J14" s="11">
        <v>6</v>
      </c>
      <c r="K14" s="7">
        <f t="shared" si="0"/>
        <v>13</v>
      </c>
      <c r="L14" s="8">
        <f t="shared" si="1"/>
        <v>0.5</v>
      </c>
      <c r="M14" s="9" t="s">
        <v>101</v>
      </c>
    </row>
    <row r="15" spans="1:13" ht="16.5" customHeight="1">
      <c r="A15" s="4" t="s">
        <v>93</v>
      </c>
      <c r="B15" s="23">
        <v>12</v>
      </c>
      <c r="C15" s="24" t="s">
        <v>98</v>
      </c>
      <c r="D15" s="26" t="s">
        <v>80</v>
      </c>
      <c r="E15" s="26" t="s">
        <v>90</v>
      </c>
      <c r="F15" s="5">
        <v>3</v>
      </c>
      <c r="G15" s="5">
        <v>3</v>
      </c>
      <c r="H15" s="5">
        <v>1</v>
      </c>
      <c r="I15" s="5">
        <v>5</v>
      </c>
      <c r="J15" s="5">
        <v>0</v>
      </c>
      <c r="K15" s="7">
        <v>12</v>
      </c>
      <c r="L15" s="8">
        <v>0.46150000000000002</v>
      </c>
      <c r="M15" s="9" t="s">
        <v>101</v>
      </c>
    </row>
    <row r="16" spans="1:13" ht="17.25" customHeight="1">
      <c r="A16" s="22" t="s">
        <v>82</v>
      </c>
      <c r="B16" s="23">
        <v>3</v>
      </c>
      <c r="C16" s="24" t="s">
        <v>88</v>
      </c>
      <c r="D16" s="26" t="s">
        <v>80</v>
      </c>
      <c r="E16" s="22" t="s">
        <v>79</v>
      </c>
      <c r="F16" s="23">
        <v>1</v>
      </c>
      <c r="G16" s="23">
        <v>4</v>
      </c>
      <c r="H16" s="23">
        <v>2</v>
      </c>
      <c r="I16" s="23">
        <v>1</v>
      </c>
      <c r="J16" s="23">
        <v>3</v>
      </c>
      <c r="K16" s="7">
        <f>SUM(F16:J16)</f>
        <v>11</v>
      </c>
      <c r="L16" s="8">
        <f>K16/26</f>
        <v>0.42307692307692307</v>
      </c>
      <c r="M16" s="9" t="s">
        <v>101</v>
      </c>
    </row>
    <row r="17" spans="1:13" ht="16.5" customHeight="1">
      <c r="A17" s="4" t="s">
        <v>92</v>
      </c>
      <c r="B17" s="23">
        <v>11</v>
      </c>
      <c r="C17" s="24" t="s">
        <v>98</v>
      </c>
      <c r="D17" s="26" t="s">
        <v>80</v>
      </c>
      <c r="E17" s="26" t="s">
        <v>90</v>
      </c>
      <c r="F17" s="5">
        <v>0</v>
      </c>
      <c r="G17" s="5">
        <v>3</v>
      </c>
      <c r="H17" s="5">
        <v>0</v>
      </c>
      <c r="I17" s="5">
        <v>4</v>
      </c>
      <c r="J17" s="5">
        <v>3</v>
      </c>
      <c r="K17" s="7">
        <f>SUM(F17:J17)</f>
        <v>10</v>
      </c>
      <c r="L17" s="8">
        <f>K17/26</f>
        <v>0.38461538461538464</v>
      </c>
      <c r="M17" s="9" t="s">
        <v>101</v>
      </c>
    </row>
    <row r="18" spans="1:13">
      <c r="A18" s="10" t="s">
        <v>96</v>
      </c>
      <c r="B18" s="17">
        <v>15</v>
      </c>
      <c r="C18" s="24" t="s">
        <v>98</v>
      </c>
      <c r="D18" s="26" t="s">
        <v>80</v>
      </c>
      <c r="E18" s="27" t="s">
        <v>90</v>
      </c>
      <c r="F18" s="11">
        <v>0</v>
      </c>
      <c r="G18" s="11">
        <v>4</v>
      </c>
      <c r="H18" s="11">
        <v>1</v>
      </c>
      <c r="I18" s="11">
        <v>4</v>
      </c>
      <c r="J18" s="11">
        <v>0</v>
      </c>
      <c r="K18" s="7">
        <f>SUM(F18:J18)</f>
        <v>9</v>
      </c>
      <c r="L18" s="8">
        <f>K18/26</f>
        <v>0.34615384615384615</v>
      </c>
      <c r="M18" s="9" t="s">
        <v>101</v>
      </c>
    </row>
    <row r="19" spans="1:13">
      <c r="A19" s="14" t="s">
        <v>97</v>
      </c>
      <c r="B19" s="17">
        <v>16</v>
      </c>
      <c r="C19" s="24" t="s">
        <v>98</v>
      </c>
      <c r="D19" s="26" t="s">
        <v>80</v>
      </c>
      <c r="E19" s="25" t="s">
        <v>90</v>
      </c>
      <c r="F19" s="11">
        <v>0</v>
      </c>
      <c r="G19" s="11">
        <v>3</v>
      </c>
      <c r="H19" s="11">
        <v>1</v>
      </c>
      <c r="I19" s="11">
        <v>5</v>
      </c>
      <c r="J19" s="11">
        <v>0</v>
      </c>
      <c r="K19" s="7">
        <f>SUM(F19:J19)</f>
        <v>9</v>
      </c>
      <c r="L19" s="8">
        <f>K19/26</f>
        <v>0.34615384615384615</v>
      </c>
      <c r="M19" s="9" t="s">
        <v>101</v>
      </c>
    </row>
    <row r="20" spans="1:13">
      <c r="A20" s="10"/>
      <c r="B20" s="11"/>
      <c r="C20" s="21"/>
      <c r="D20" s="11"/>
      <c r="E20" s="27"/>
      <c r="F20" s="13"/>
      <c r="G20" s="13"/>
      <c r="H20" s="13"/>
      <c r="I20" s="13"/>
      <c r="J20" s="13"/>
      <c r="K20" s="7">
        <f t="shared" ref="K20:K33" si="2">SUM(F20:J20)</f>
        <v>0</v>
      </c>
      <c r="L20" s="8">
        <f t="shared" ref="L20:L33" si="3">K20/26</f>
        <v>0</v>
      </c>
      <c r="M20" s="9"/>
    </row>
    <row r="21" spans="1:13">
      <c r="A21" s="10"/>
      <c r="B21" s="11"/>
      <c r="C21" s="21"/>
      <c r="D21" s="21"/>
      <c r="E21" s="27"/>
      <c r="F21" s="13"/>
      <c r="G21" s="13"/>
      <c r="H21" s="13"/>
      <c r="I21" s="13"/>
      <c r="J21" s="13"/>
      <c r="K21" s="7">
        <f t="shared" si="2"/>
        <v>0</v>
      </c>
      <c r="L21" s="8">
        <f t="shared" si="3"/>
        <v>0</v>
      </c>
      <c r="M21" s="9"/>
    </row>
    <row r="22" spans="1:13">
      <c r="A22" s="16"/>
      <c r="B22" s="17"/>
      <c r="C22" s="18"/>
      <c r="D22" s="18"/>
      <c r="E22" s="14"/>
      <c r="F22" s="19"/>
      <c r="G22" s="19"/>
      <c r="H22" s="19"/>
      <c r="I22" s="19"/>
      <c r="J22" s="19"/>
      <c r="K22" s="7">
        <f t="shared" si="2"/>
        <v>0</v>
      </c>
      <c r="L22" s="8">
        <f t="shared" si="3"/>
        <v>0</v>
      </c>
      <c r="M22" s="9"/>
    </row>
    <row r="23" spans="1:13">
      <c r="A23" s="16"/>
      <c r="B23" s="17"/>
      <c r="C23" s="18"/>
      <c r="D23" s="18"/>
      <c r="E23" s="14"/>
      <c r="F23" s="19"/>
      <c r="G23" s="19"/>
      <c r="H23" s="19"/>
      <c r="I23" s="19"/>
      <c r="J23" s="19"/>
      <c r="K23" s="7">
        <f t="shared" si="2"/>
        <v>0</v>
      </c>
      <c r="L23" s="8">
        <f t="shared" si="3"/>
        <v>0</v>
      </c>
      <c r="M23" s="9"/>
    </row>
    <row r="24" spans="1:13">
      <c r="A24" s="16"/>
      <c r="B24" s="17"/>
      <c r="C24" s="18"/>
      <c r="D24" s="18"/>
      <c r="E24" s="14"/>
      <c r="F24" s="19"/>
      <c r="G24" s="19"/>
      <c r="H24" s="19"/>
      <c r="I24" s="19"/>
      <c r="J24" s="19"/>
      <c r="K24" s="7">
        <f t="shared" si="2"/>
        <v>0</v>
      </c>
      <c r="L24" s="8">
        <f t="shared" si="3"/>
        <v>0</v>
      </c>
      <c r="M24" s="9"/>
    </row>
    <row r="25" spans="1:13">
      <c r="A25" s="16"/>
      <c r="B25" s="17"/>
      <c r="C25" s="18"/>
      <c r="D25" s="18"/>
      <c r="E25" s="14"/>
      <c r="F25" s="19"/>
      <c r="G25" s="19"/>
      <c r="H25" s="19"/>
      <c r="I25" s="19"/>
      <c r="J25" s="19"/>
      <c r="K25" s="7">
        <f t="shared" si="2"/>
        <v>0</v>
      </c>
      <c r="L25" s="8">
        <f t="shared" si="3"/>
        <v>0</v>
      </c>
      <c r="M25" s="9"/>
    </row>
    <row r="26" spans="1:13">
      <c r="A26" s="16"/>
      <c r="B26" s="17"/>
      <c r="C26" s="18"/>
      <c r="D26" s="18"/>
      <c r="E26" s="14"/>
      <c r="F26" s="19"/>
      <c r="G26" s="19"/>
      <c r="H26" s="19"/>
      <c r="I26" s="19"/>
      <c r="J26" s="19"/>
      <c r="K26" s="7">
        <f t="shared" si="2"/>
        <v>0</v>
      </c>
      <c r="L26" s="8">
        <f t="shared" si="3"/>
        <v>0</v>
      </c>
      <c r="M26" s="9"/>
    </row>
    <row r="27" spans="1:13">
      <c r="A27" s="16"/>
      <c r="B27" s="17"/>
      <c r="C27" s="18"/>
      <c r="D27" s="18"/>
      <c r="E27" s="14"/>
      <c r="F27" s="19"/>
      <c r="G27" s="19"/>
      <c r="H27" s="19"/>
      <c r="I27" s="19"/>
      <c r="J27" s="19"/>
      <c r="K27" s="7">
        <f t="shared" si="2"/>
        <v>0</v>
      </c>
      <c r="L27" s="8">
        <f t="shared" si="3"/>
        <v>0</v>
      </c>
      <c r="M27" s="9"/>
    </row>
    <row r="28" spans="1:13">
      <c r="A28" s="16"/>
      <c r="B28" s="17"/>
      <c r="C28" s="18"/>
      <c r="D28" s="18"/>
      <c r="E28" s="14"/>
      <c r="F28" s="19"/>
      <c r="G28" s="19"/>
      <c r="H28" s="19"/>
      <c r="I28" s="19"/>
      <c r="J28" s="19"/>
      <c r="K28" s="7">
        <f t="shared" si="2"/>
        <v>0</v>
      </c>
      <c r="L28" s="8">
        <f t="shared" si="3"/>
        <v>0</v>
      </c>
      <c r="M28" s="9"/>
    </row>
    <row r="29" spans="1:13">
      <c r="A29" s="16"/>
      <c r="B29" s="17"/>
      <c r="C29" s="18"/>
      <c r="D29" s="18"/>
      <c r="E29" s="14"/>
      <c r="F29" s="19"/>
      <c r="G29" s="19"/>
      <c r="H29" s="19"/>
      <c r="I29" s="19"/>
      <c r="J29" s="19"/>
      <c r="K29" s="7">
        <f t="shared" si="2"/>
        <v>0</v>
      </c>
      <c r="L29" s="8">
        <f t="shared" si="3"/>
        <v>0</v>
      </c>
      <c r="M29" s="9"/>
    </row>
    <row r="30" spans="1:13">
      <c r="A30" s="16"/>
      <c r="B30" s="17"/>
      <c r="C30" s="18"/>
      <c r="D30" s="18"/>
      <c r="E30" s="14"/>
      <c r="F30" s="19"/>
      <c r="G30" s="19"/>
      <c r="H30" s="19"/>
      <c r="I30" s="19"/>
      <c r="J30" s="19"/>
      <c r="K30" s="7">
        <f t="shared" si="2"/>
        <v>0</v>
      </c>
      <c r="L30" s="8">
        <f t="shared" si="3"/>
        <v>0</v>
      </c>
      <c r="M30" s="9"/>
    </row>
    <row r="31" spans="1:13">
      <c r="A31" s="16"/>
      <c r="B31" s="17"/>
      <c r="C31" s="18"/>
      <c r="D31" s="18"/>
      <c r="E31" s="14"/>
      <c r="F31" s="19"/>
      <c r="G31" s="19"/>
      <c r="H31" s="19"/>
      <c r="I31" s="19"/>
      <c r="J31" s="19"/>
      <c r="K31" s="7">
        <f t="shared" si="2"/>
        <v>0</v>
      </c>
      <c r="L31" s="8">
        <f t="shared" si="3"/>
        <v>0</v>
      </c>
      <c r="M31" s="9"/>
    </row>
    <row r="32" spans="1:13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7">
        <f t="shared" si="2"/>
        <v>0</v>
      </c>
      <c r="L32" s="8">
        <f t="shared" si="3"/>
        <v>0</v>
      </c>
      <c r="M32" s="9"/>
    </row>
    <row r="33" spans="1:13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7">
        <f t="shared" si="2"/>
        <v>0</v>
      </c>
      <c r="L33" s="8">
        <f t="shared" si="3"/>
        <v>0</v>
      </c>
      <c r="M33" s="9"/>
    </row>
  </sheetData>
  <sortState ref="A4:L19">
    <sortCondition descending="1" ref="L4:L19"/>
  </sortState>
  <mergeCells count="2">
    <mergeCell ref="A1:M1"/>
    <mergeCell ref="A3:M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1" zoomScaleNormal="71" workbookViewId="0">
      <selection activeCell="S19" sqref="S19"/>
    </sheetView>
  </sheetViews>
  <sheetFormatPr defaultColWidth="9.140625" defaultRowHeight="15.75"/>
  <cols>
    <col min="1" max="1" width="37.7109375" style="3" bestFit="1" customWidth="1"/>
    <col min="2" max="2" width="7.140625" style="3" customWidth="1"/>
    <col min="3" max="3" width="6.85546875" style="3" customWidth="1"/>
    <col min="4" max="4" width="33.85546875" style="3" customWidth="1"/>
    <col min="5" max="5" width="33.5703125" style="3" bestFit="1" customWidth="1"/>
    <col min="6" max="6" width="8" style="3" customWidth="1"/>
    <col min="7" max="7" width="7.28515625" style="3" customWidth="1"/>
    <col min="8" max="8" width="7.140625" style="3" customWidth="1"/>
    <col min="9" max="9" width="7.28515625" style="3" customWidth="1"/>
    <col min="10" max="10" width="7.42578125" style="3" customWidth="1"/>
    <col min="11" max="11" width="6.7109375" style="3" customWidth="1"/>
    <col min="12" max="13" width="9.140625" style="3"/>
    <col min="14" max="14" width="12.85546875" style="3" bestFit="1" customWidth="1"/>
    <col min="15" max="16384" width="9.140625" style="3"/>
  </cols>
  <sheetData>
    <row r="1" spans="1:14" ht="22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 customHeight="1">
      <c r="A4" s="25" t="s">
        <v>109</v>
      </c>
      <c r="B4" s="17">
        <v>6</v>
      </c>
      <c r="C4" s="17" t="s">
        <v>103</v>
      </c>
      <c r="D4" s="22" t="s">
        <v>114</v>
      </c>
      <c r="E4" s="27" t="s">
        <v>104</v>
      </c>
      <c r="F4" s="17">
        <v>0</v>
      </c>
      <c r="G4" s="17">
        <v>3</v>
      </c>
      <c r="H4" s="17">
        <v>0</v>
      </c>
      <c r="I4" s="17">
        <v>5</v>
      </c>
      <c r="J4" s="17">
        <v>5</v>
      </c>
      <c r="K4" s="17">
        <v>8</v>
      </c>
      <c r="L4" s="7">
        <f t="shared" ref="L4:L41" si="0">SUM(F4:K4)</f>
        <v>21</v>
      </c>
      <c r="M4" s="8">
        <f t="shared" ref="M4:M41" si="1">L4/30</f>
        <v>0.7</v>
      </c>
      <c r="N4" s="9" t="s">
        <v>99</v>
      </c>
    </row>
    <row r="5" spans="1:14" ht="18" customHeight="1">
      <c r="A5" s="25" t="s">
        <v>123</v>
      </c>
      <c r="B5" s="17">
        <v>17</v>
      </c>
      <c r="C5" s="17" t="s">
        <v>116</v>
      </c>
      <c r="D5" s="22" t="s">
        <v>114</v>
      </c>
      <c r="E5" s="27" t="s">
        <v>117</v>
      </c>
      <c r="F5" s="17">
        <v>0</v>
      </c>
      <c r="G5" s="17">
        <v>4</v>
      </c>
      <c r="H5" s="17">
        <v>0</v>
      </c>
      <c r="I5" s="17">
        <v>3</v>
      </c>
      <c r="J5" s="17">
        <v>5</v>
      </c>
      <c r="K5" s="17">
        <v>7</v>
      </c>
      <c r="L5" s="7">
        <f t="shared" si="0"/>
        <v>19</v>
      </c>
      <c r="M5" s="8">
        <f t="shared" si="1"/>
        <v>0.6333333333333333</v>
      </c>
      <c r="N5" s="9" t="s">
        <v>100</v>
      </c>
    </row>
    <row r="6" spans="1:14" ht="18" customHeight="1">
      <c r="A6" s="25" t="s">
        <v>126</v>
      </c>
      <c r="B6" s="17">
        <v>20</v>
      </c>
      <c r="C6" s="17" t="s">
        <v>116</v>
      </c>
      <c r="D6" s="22" t="s">
        <v>114</v>
      </c>
      <c r="E6" s="27" t="s">
        <v>117</v>
      </c>
      <c r="F6" s="17">
        <v>0</v>
      </c>
      <c r="G6" s="17">
        <v>4</v>
      </c>
      <c r="H6" s="17">
        <v>1</v>
      </c>
      <c r="I6" s="17">
        <v>4</v>
      </c>
      <c r="J6" s="17">
        <v>4</v>
      </c>
      <c r="K6" s="17">
        <v>6</v>
      </c>
      <c r="L6" s="7">
        <f t="shared" si="0"/>
        <v>19</v>
      </c>
      <c r="M6" s="8">
        <f t="shared" si="1"/>
        <v>0.6333333333333333</v>
      </c>
      <c r="N6" s="9" t="s">
        <v>100</v>
      </c>
    </row>
    <row r="7" spans="1:14" ht="18" customHeight="1">
      <c r="A7" s="26" t="s">
        <v>120</v>
      </c>
      <c r="B7" s="23">
        <v>14</v>
      </c>
      <c r="C7" s="24" t="s">
        <v>116</v>
      </c>
      <c r="D7" s="22" t="s">
        <v>114</v>
      </c>
      <c r="E7" s="26" t="s">
        <v>117</v>
      </c>
      <c r="F7" s="23">
        <v>0</v>
      </c>
      <c r="G7" s="23">
        <v>4</v>
      </c>
      <c r="H7" s="23">
        <v>1</v>
      </c>
      <c r="I7" s="23">
        <v>3</v>
      </c>
      <c r="J7" s="23">
        <v>3</v>
      </c>
      <c r="K7" s="23">
        <v>7</v>
      </c>
      <c r="L7" s="7">
        <f t="shared" si="0"/>
        <v>18</v>
      </c>
      <c r="M7" s="8">
        <f t="shared" si="1"/>
        <v>0.6</v>
      </c>
      <c r="N7" s="9" t="s">
        <v>100</v>
      </c>
    </row>
    <row r="8" spans="1:14" ht="18" customHeight="1">
      <c r="A8" s="26" t="s">
        <v>119</v>
      </c>
      <c r="B8" s="23">
        <v>13</v>
      </c>
      <c r="C8" s="24" t="s">
        <v>116</v>
      </c>
      <c r="D8" s="22" t="s">
        <v>114</v>
      </c>
      <c r="E8" s="26" t="s">
        <v>117</v>
      </c>
      <c r="F8" s="23">
        <v>0</v>
      </c>
      <c r="G8" s="23">
        <v>3</v>
      </c>
      <c r="H8" s="23">
        <v>0</v>
      </c>
      <c r="I8" s="23">
        <v>5</v>
      </c>
      <c r="J8" s="23">
        <v>2</v>
      </c>
      <c r="K8" s="23">
        <v>7</v>
      </c>
      <c r="L8" s="7">
        <f t="shared" si="0"/>
        <v>17</v>
      </c>
      <c r="M8" s="8">
        <f t="shared" si="1"/>
        <v>0.56666666666666665</v>
      </c>
      <c r="N8" s="9" t="s">
        <v>100</v>
      </c>
    </row>
    <row r="9" spans="1:14" ht="18" customHeight="1">
      <c r="A9" s="25" t="s">
        <v>113</v>
      </c>
      <c r="B9" s="17">
        <v>10</v>
      </c>
      <c r="C9" s="17" t="s">
        <v>103</v>
      </c>
      <c r="D9" s="22" t="s">
        <v>114</v>
      </c>
      <c r="E9" s="27" t="s">
        <v>104</v>
      </c>
      <c r="F9" s="17">
        <v>2</v>
      </c>
      <c r="G9" s="17">
        <v>3</v>
      </c>
      <c r="H9" s="17">
        <v>1</v>
      </c>
      <c r="I9" s="17">
        <v>4</v>
      </c>
      <c r="J9" s="17">
        <v>1</v>
      </c>
      <c r="K9" s="17">
        <v>5</v>
      </c>
      <c r="L9" s="7">
        <f t="shared" si="0"/>
        <v>16</v>
      </c>
      <c r="M9" s="8">
        <f t="shared" si="1"/>
        <v>0.53333333333333333</v>
      </c>
      <c r="N9" s="9" t="s">
        <v>100</v>
      </c>
    </row>
    <row r="10" spans="1:14" ht="18" customHeight="1">
      <c r="A10" s="25" t="s">
        <v>118</v>
      </c>
      <c r="B10" s="17">
        <v>12</v>
      </c>
      <c r="C10" s="17" t="s">
        <v>116</v>
      </c>
      <c r="D10" s="22" t="s">
        <v>114</v>
      </c>
      <c r="E10" s="27" t="s">
        <v>117</v>
      </c>
      <c r="F10" s="17">
        <v>0</v>
      </c>
      <c r="G10" s="17">
        <v>4</v>
      </c>
      <c r="H10" s="17">
        <v>0</v>
      </c>
      <c r="I10" s="17">
        <v>4</v>
      </c>
      <c r="J10" s="17">
        <v>3</v>
      </c>
      <c r="K10" s="17">
        <v>5</v>
      </c>
      <c r="L10" s="7">
        <f t="shared" si="0"/>
        <v>16</v>
      </c>
      <c r="M10" s="8">
        <f t="shared" si="1"/>
        <v>0.53333333333333333</v>
      </c>
      <c r="N10" s="9" t="s">
        <v>100</v>
      </c>
    </row>
    <row r="11" spans="1:14" ht="18" customHeight="1">
      <c r="A11" s="25" t="s">
        <v>121</v>
      </c>
      <c r="B11" s="17">
        <v>15</v>
      </c>
      <c r="C11" s="17" t="s">
        <v>116</v>
      </c>
      <c r="D11" s="22" t="s">
        <v>114</v>
      </c>
      <c r="E11" s="27" t="s">
        <v>117</v>
      </c>
      <c r="F11" s="17">
        <v>0</v>
      </c>
      <c r="G11" s="17">
        <v>2</v>
      </c>
      <c r="H11" s="17">
        <v>1</v>
      </c>
      <c r="I11" s="17">
        <v>3</v>
      </c>
      <c r="J11" s="17">
        <v>4</v>
      </c>
      <c r="K11" s="17">
        <v>6</v>
      </c>
      <c r="L11" s="7">
        <f t="shared" si="0"/>
        <v>16</v>
      </c>
      <c r="M11" s="8">
        <f t="shared" si="1"/>
        <v>0.53333333333333333</v>
      </c>
      <c r="N11" s="9" t="s">
        <v>100</v>
      </c>
    </row>
    <row r="12" spans="1:14" ht="18" customHeight="1">
      <c r="A12" s="26" t="s">
        <v>107</v>
      </c>
      <c r="B12" s="23">
        <v>4</v>
      </c>
      <c r="C12" s="24" t="s">
        <v>103</v>
      </c>
      <c r="D12" s="22" t="s">
        <v>114</v>
      </c>
      <c r="E12" s="26" t="s">
        <v>104</v>
      </c>
      <c r="F12" s="23">
        <v>1</v>
      </c>
      <c r="G12" s="23">
        <v>3</v>
      </c>
      <c r="H12" s="23">
        <v>1</v>
      </c>
      <c r="I12" s="23">
        <v>3</v>
      </c>
      <c r="J12" s="23">
        <v>4</v>
      </c>
      <c r="K12" s="23">
        <v>3</v>
      </c>
      <c r="L12" s="7">
        <f t="shared" si="0"/>
        <v>15</v>
      </c>
      <c r="M12" s="8">
        <f t="shared" si="1"/>
        <v>0.5</v>
      </c>
      <c r="N12" s="9" t="s">
        <v>100</v>
      </c>
    </row>
    <row r="13" spans="1:14" ht="18" customHeight="1">
      <c r="A13" s="26" t="s">
        <v>170</v>
      </c>
      <c r="B13" s="23">
        <v>21</v>
      </c>
      <c r="C13" s="24" t="s">
        <v>168</v>
      </c>
      <c r="D13" s="22" t="s">
        <v>177</v>
      </c>
      <c r="E13" s="22" t="s">
        <v>169</v>
      </c>
      <c r="F13" s="23">
        <v>2</v>
      </c>
      <c r="G13" s="23">
        <v>3</v>
      </c>
      <c r="H13" s="23">
        <v>1</v>
      </c>
      <c r="I13" s="23">
        <v>4</v>
      </c>
      <c r="J13" s="23">
        <v>5</v>
      </c>
      <c r="K13" s="23">
        <v>0</v>
      </c>
      <c r="L13" s="7">
        <f t="shared" si="0"/>
        <v>15</v>
      </c>
      <c r="M13" s="8">
        <f t="shared" si="1"/>
        <v>0.5</v>
      </c>
      <c r="N13" s="9" t="s">
        <v>100</v>
      </c>
    </row>
    <row r="14" spans="1:14" ht="18" customHeight="1">
      <c r="A14" s="14" t="s">
        <v>111</v>
      </c>
      <c r="B14" s="17">
        <v>8</v>
      </c>
      <c r="C14" s="17" t="s">
        <v>103</v>
      </c>
      <c r="D14" s="22" t="s">
        <v>114</v>
      </c>
      <c r="E14" s="25" t="s">
        <v>104</v>
      </c>
      <c r="F14" s="17">
        <v>0</v>
      </c>
      <c r="G14" s="17">
        <v>4</v>
      </c>
      <c r="H14" s="17">
        <v>0</v>
      </c>
      <c r="I14" s="17">
        <v>4</v>
      </c>
      <c r="J14" s="17">
        <v>4</v>
      </c>
      <c r="K14" s="17">
        <v>2</v>
      </c>
      <c r="L14" s="7">
        <f t="shared" si="0"/>
        <v>14</v>
      </c>
      <c r="M14" s="8">
        <f t="shared" si="1"/>
        <v>0.46666666666666667</v>
      </c>
      <c r="N14" s="9" t="s">
        <v>101</v>
      </c>
    </row>
    <row r="15" spans="1:14" ht="18" customHeight="1">
      <c r="A15" s="26" t="s">
        <v>167</v>
      </c>
      <c r="B15" s="23">
        <v>22</v>
      </c>
      <c r="C15" s="24" t="s">
        <v>168</v>
      </c>
      <c r="D15" s="22" t="s">
        <v>177</v>
      </c>
      <c r="E15" s="22" t="s">
        <v>169</v>
      </c>
      <c r="F15" s="23">
        <v>2</v>
      </c>
      <c r="G15" s="23">
        <v>3</v>
      </c>
      <c r="H15" s="23">
        <v>0</v>
      </c>
      <c r="I15" s="23">
        <v>4</v>
      </c>
      <c r="J15" s="23">
        <v>5</v>
      </c>
      <c r="K15" s="23">
        <v>0</v>
      </c>
      <c r="L15" s="7">
        <f t="shared" si="0"/>
        <v>14</v>
      </c>
      <c r="M15" s="8">
        <f t="shared" si="1"/>
        <v>0.46666666666666667</v>
      </c>
      <c r="N15" s="9" t="s">
        <v>101</v>
      </c>
    </row>
    <row r="16" spans="1:14" ht="18" customHeight="1">
      <c r="A16" s="26" t="s">
        <v>106</v>
      </c>
      <c r="B16" s="23">
        <v>3</v>
      </c>
      <c r="C16" s="24" t="s">
        <v>103</v>
      </c>
      <c r="D16" s="22" t="s">
        <v>114</v>
      </c>
      <c r="E16" s="26" t="s">
        <v>104</v>
      </c>
      <c r="F16" s="23">
        <v>2</v>
      </c>
      <c r="G16" s="23">
        <v>0</v>
      </c>
      <c r="H16" s="23">
        <v>0</v>
      </c>
      <c r="I16" s="23">
        <v>3</v>
      </c>
      <c r="J16" s="23">
        <v>4</v>
      </c>
      <c r="K16" s="23">
        <v>4</v>
      </c>
      <c r="L16" s="7">
        <f t="shared" si="0"/>
        <v>13</v>
      </c>
      <c r="M16" s="8">
        <f t="shared" si="1"/>
        <v>0.43333333333333335</v>
      </c>
      <c r="N16" s="9" t="s">
        <v>101</v>
      </c>
    </row>
    <row r="17" spans="1:14" ht="18" customHeight="1">
      <c r="A17" s="26" t="s">
        <v>125</v>
      </c>
      <c r="B17" s="23">
        <v>19</v>
      </c>
      <c r="C17" s="24" t="s">
        <v>116</v>
      </c>
      <c r="D17" s="22" t="s">
        <v>114</v>
      </c>
      <c r="E17" s="26" t="s">
        <v>117</v>
      </c>
      <c r="F17" s="23">
        <v>0</v>
      </c>
      <c r="G17" s="23">
        <v>4</v>
      </c>
      <c r="H17" s="23">
        <v>1</v>
      </c>
      <c r="I17" s="23">
        <v>3</v>
      </c>
      <c r="J17" s="23">
        <v>5</v>
      </c>
      <c r="K17" s="23">
        <v>0</v>
      </c>
      <c r="L17" s="7">
        <f t="shared" si="0"/>
        <v>13</v>
      </c>
      <c r="M17" s="8">
        <f t="shared" si="1"/>
        <v>0.43333333333333335</v>
      </c>
      <c r="N17" s="9" t="s">
        <v>101</v>
      </c>
    </row>
    <row r="18" spans="1:14" ht="18" customHeight="1">
      <c r="A18" s="22" t="s">
        <v>176</v>
      </c>
      <c r="B18" s="17">
        <v>23</v>
      </c>
      <c r="C18" s="24" t="s">
        <v>168</v>
      </c>
      <c r="D18" s="22" t="s">
        <v>177</v>
      </c>
      <c r="E18" s="22" t="s">
        <v>169</v>
      </c>
      <c r="F18" s="17">
        <v>0</v>
      </c>
      <c r="G18" s="17">
        <v>1</v>
      </c>
      <c r="H18" s="17">
        <v>1</v>
      </c>
      <c r="I18" s="17">
        <v>3</v>
      </c>
      <c r="J18" s="17">
        <v>4</v>
      </c>
      <c r="K18" s="17">
        <v>4</v>
      </c>
      <c r="L18" s="7">
        <f t="shared" si="0"/>
        <v>13</v>
      </c>
      <c r="M18" s="8">
        <f t="shared" si="1"/>
        <v>0.43333333333333335</v>
      </c>
      <c r="N18" s="9" t="s">
        <v>101</v>
      </c>
    </row>
    <row r="19" spans="1:14" ht="18" customHeight="1">
      <c r="A19" s="26" t="s">
        <v>115</v>
      </c>
      <c r="B19" s="23">
        <v>11</v>
      </c>
      <c r="C19" s="24" t="s">
        <v>116</v>
      </c>
      <c r="D19" s="22" t="s">
        <v>114</v>
      </c>
      <c r="E19" s="26" t="s">
        <v>117</v>
      </c>
      <c r="F19" s="23">
        <v>0</v>
      </c>
      <c r="G19" s="23">
        <v>3</v>
      </c>
      <c r="H19" s="23">
        <v>1</v>
      </c>
      <c r="I19" s="23">
        <v>3</v>
      </c>
      <c r="J19" s="23">
        <v>5</v>
      </c>
      <c r="K19" s="23">
        <v>0</v>
      </c>
      <c r="L19" s="7">
        <f t="shared" si="0"/>
        <v>12</v>
      </c>
      <c r="M19" s="8">
        <f t="shared" si="1"/>
        <v>0.4</v>
      </c>
      <c r="N19" s="9" t="s">
        <v>101</v>
      </c>
    </row>
    <row r="20" spans="1:14" ht="18" customHeight="1">
      <c r="A20" s="25" t="s">
        <v>171</v>
      </c>
      <c r="B20" s="17">
        <v>24</v>
      </c>
      <c r="C20" s="24" t="s">
        <v>168</v>
      </c>
      <c r="D20" s="22" t="s">
        <v>177</v>
      </c>
      <c r="E20" s="22" t="s">
        <v>169</v>
      </c>
      <c r="F20" s="17">
        <v>1</v>
      </c>
      <c r="G20" s="17">
        <v>2</v>
      </c>
      <c r="H20" s="17">
        <v>1</v>
      </c>
      <c r="I20" s="17">
        <v>5</v>
      </c>
      <c r="J20" s="17">
        <v>3</v>
      </c>
      <c r="K20" s="17">
        <v>0</v>
      </c>
      <c r="L20" s="7">
        <f t="shared" si="0"/>
        <v>12</v>
      </c>
      <c r="M20" s="8">
        <f t="shared" si="1"/>
        <v>0.4</v>
      </c>
      <c r="N20" s="9" t="s">
        <v>101</v>
      </c>
    </row>
    <row r="21" spans="1:14" ht="18" customHeight="1">
      <c r="A21" s="16" t="s">
        <v>175</v>
      </c>
      <c r="B21" s="17">
        <v>25</v>
      </c>
      <c r="C21" s="24" t="s">
        <v>168</v>
      </c>
      <c r="D21" s="22" t="s">
        <v>177</v>
      </c>
      <c r="E21" s="22" t="s">
        <v>169</v>
      </c>
      <c r="F21" s="17">
        <v>0</v>
      </c>
      <c r="G21" s="17">
        <v>4</v>
      </c>
      <c r="H21" s="17">
        <v>1</v>
      </c>
      <c r="I21" s="17">
        <v>3</v>
      </c>
      <c r="J21" s="17">
        <v>4</v>
      </c>
      <c r="K21" s="17">
        <v>0</v>
      </c>
      <c r="L21" s="7">
        <f t="shared" si="0"/>
        <v>12</v>
      </c>
      <c r="M21" s="8">
        <f t="shared" si="1"/>
        <v>0.4</v>
      </c>
      <c r="N21" s="9" t="s">
        <v>101</v>
      </c>
    </row>
    <row r="22" spans="1:14" ht="18" customHeight="1">
      <c r="A22" s="26" t="s">
        <v>112</v>
      </c>
      <c r="B22" s="23">
        <v>9</v>
      </c>
      <c r="C22" s="24" t="s">
        <v>103</v>
      </c>
      <c r="D22" s="22" t="s">
        <v>114</v>
      </c>
      <c r="E22" s="26" t="s">
        <v>104</v>
      </c>
      <c r="F22" s="23">
        <v>0</v>
      </c>
      <c r="G22" s="23">
        <v>4</v>
      </c>
      <c r="H22" s="23">
        <v>0</v>
      </c>
      <c r="I22" s="23">
        <v>4</v>
      </c>
      <c r="J22" s="23">
        <v>3</v>
      </c>
      <c r="K22" s="23">
        <v>0</v>
      </c>
      <c r="L22" s="7">
        <f t="shared" si="0"/>
        <v>11</v>
      </c>
      <c r="M22" s="8">
        <f t="shared" si="1"/>
        <v>0.36666666666666664</v>
      </c>
      <c r="N22" s="9" t="s">
        <v>101</v>
      </c>
    </row>
    <row r="23" spans="1:14" ht="18" customHeight="1">
      <c r="A23" s="25" t="s">
        <v>122</v>
      </c>
      <c r="B23" s="17">
        <v>16</v>
      </c>
      <c r="C23" s="17" t="s">
        <v>116</v>
      </c>
      <c r="D23" s="22" t="s">
        <v>114</v>
      </c>
      <c r="E23" s="27" t="s">
        <v>117</v>
      </c>
      <c r="F23" s="17">
        <v>0</v>
      </c>
      <c r="G23" s="17">
        <v>0</v>
      </c>
      <c r="H23" s="17">
        <v>1</v>
      </c>
      <c r="I23" s="17">
        <v>2</v>
      </c>
      <c r="J23" s="17">
        <v>5</v>
      </c>
      <c r="K23" s="17">
        <v>3</v>
      </c>
      <c r="L23" s="7">
        <f t="shared" si="0"/>
        <v>11</v>
      </c>
      <c r="M23" s="8">
        <f t="shared" si="1"/>
        <v>0.36666666666666664</v>
      </c>
      <c r="N23" s="9" t="s">
        <v>101</v>
      </c>
    </row>
    <row r="24" spans="1:14" ht="18" customHeight="1">
      <c r="A24" s="25" t="s">
        <v>172</v>
      </c>
      <c r="B24" s="17">
        <v>26</v>
      </c>
      <c r="C24" s="24" t="s">
        <v>168</v>
      </c>
      <c r="D24" s="22" t="s">
        <v>177</v>
      </c>
      <c r="E24" s="22" t="s">
        <v>169</v>
      </c>
      <c r="F24" s="17">
        <v>0</v>
      </c>
      <c r="G24" s="17">
        <v>4</v>
      </c>
      <c r="H24" s="17">
        <v>1</v>
      </c>
      <c r="I24" s="17">
        <v>4</v>
      </c>
      <c r="J24" s="17">
        <v>2</v>
      </c>
      <c r="K24" s="17">
        <v>0</v>
      </c>
      <c r="L24" s="7">
        <f t="shared" si="0"/>
        <v>11</v>
      </c>
      <c r="M24" s="8">
        <f t="shared" si="1"/>
        <v>0.36666666666666664</v>
      </c>
      <c r="N24" s="9" t="s">
        <v>101</v>
      </c>
    </row>
    <row r="25" spans="1:14" ht="18" customHeight="1">
      <c r="A25" s="14" t="s">
        <v>185</v>
      </c>
      <c r="B25" s="17">
        <v>27</v>
      </c>
      <c r="C25" s="24" t="s">
        <v>168</v>
      </c>
      <c r="D25" s="22" t="s">
        <v>177</v>
      </c>
      <c r="E25" s="22" t="s">
        <v>169</v>
      </c>
      <c r="F25" s="17">
        <v>0</v>
      </c>
      <c r="G25" s="17">
        <v>1</v>
      </c>
      <c r="H25" s="17">
        <v>0</v>
      </c>
      <c r="I25" s="17">
        <v>3</v>
      </c>
      <c r="J25" s="17">
        <v>5</v>
      </c>
      <c r="K25" s="17">
        <v>2</v>
      </c>
      <c r="L25" s="7">
        <f t="shared" si="0"/>
        <v>11</v>
      </c>
      <c r="M25" s="8">
        <f t="shared" si="1"/>
        <v>0.36666666666666664</v>
      </c>
      <c r="N25" s="9" t="s">
        <v>101</v>
      </c>
    </row>
    <row r="26" spans="1:14" ht="18" customHeight="1">
      <c r="A26" s="14" t="s">
        <v>124</v>
      </c>
      <c r="B26" s="17">
        <v>18</v>
      </c>
      <c r="C26" s="17" t="s">
        <v>116</v>
      </c>
      <c r="D26" s="22" t="s">
        <v>114</v>
      </c>
      <c r="E26" s="25" t="s">
        <v>117</v>
      </c>
      <c r="F26" s="17">
        <v>0</v>
      </c>
      <c r="G26" s="17">
        <v>3</v>
      </c>
      <c r="H26" s="17">
        <v>0</v>
      </c>
      <c r="I26" s="17">
        <v>4</v>
      </c>
      <c r="J26" s="17">
        <v>3</v>
      </c>
      <c r="K26" s="17">
        <v>0</v>
      </c>
      <c r="L26" s="7">
        <f t="shared" si="0"/>
        <v>10</v>
      </c>
      <c r="M26" s="8">
        <f t="shared" si="1"/>
        <v>0.33333333333333331</v>
      </c>
      <c r="N26" s="9" t="s">
        <v>101</v>
      </c>
    </row>
    <row r="27" spans="1:14" ht="18" customHeight="1">
      <c r="A27" s="25" t="s">
        <v>186</v>
      </c>
      <c r="B27" s="17">
        <v>28</v>
      </c>
      <c r="C27" s="24" t="s">
        <v>168</v>
      </c>
      <c r="D27" s="22" t="s">
        <v>177</v>
      </c>
      <c r="E27" s="22" t="s">
        <v>169</v>
      </c>
      <c r="F27" s="17">
        <v>0</v>
      </c>
      <c r="G27" s="17">
        <v>4</v>
      </c>
      <c r="H27" s="17">
        <v>0</v>
      </c>
      <c r="I27" s="17">
        <v>3</v>
      </c>
      <c r="J27" s="17">
        <v>3</v>
      </c>
      <c r="K27" s="17">
        <v>0</v>
      </c>
      <c r="L27" s="7">
        <f t="shared" si="0"/>
        <v>10</v>
      </c>
      <c r="M27" s="8">
        <f t="shared" si="1"/>
        <v>0.33333333333333331</v>
      </c>
      <c r="N27" s="9" t="s">
        <v>101</v>
      </c>
    </row>
    <row r="28" spans="1:14" ht="18" customHeight="1">
      <c r="A28" s="26" t="s">
        <v>174</v>
      </c>
      <c r="B28" s="23">
        <v>29</v>
      </c>
      <c r="C28" s="24" t="s">
        <v>168</v>
      </c>
      <c r="D28" s="22" t="s">
        <v>177</v>
      </c>
      <c r="E28" s="22" t="s">
        <v>169</v>
      </c>
      <c r="F28" s="23">
        <v>0</v>
      </c>
      <c r="G28" s="23">
        <v>2</v>
      </c>
      <c r="H28" s="23">
        <v>1</v>
      </c>
      <c r="I28" s="23">
        <v>4</v>
      </c>
      <c r="J28" s="23">
        <v>3</v>
      </c>
      <c r="K28" s="23">
        <v>0</v>
      </c>
      <c r="L28" s="7">
        <f t="shared" si="0"/>
        <v>10</v>
      </c>
      <c r="M28" s="8">
        <f t="shared" si="1"/>
        <v>0.33333333333333331</v>
      </c>
      <c r="N28" s="9" t="s">
        <v>101</v>
      </c>
    </row>
    <row r="29" spans="1:14" ht="18" customHeight="1">
      <c r="A29" s="14" t="s">
        <v>173</v>
      </c>
      <c r="B29" s="17">
        <v>30</v>
      </c>
      <c r="C29" s="24" t="s">
        <v>168</v>
      </c>
      <c r="D29" s="22" t="s">
        <v>177</v>
      </c>
      <c r="E29" s="22" t="s">
        <v>169</v>
      </c>
      <c r="F29" s="17">
        <v>0</v>
      </c>
      <c r="G29" s="17">
        <v>3</v>
      </c>
      <c r="H29" s="17">
        <v>1</v>
      </c>
      <c r="I29" s="17">
        <v>3</v>
      </c>
      <c r="J29" s="17">
        <v>2</v>
      </c>
      <c r="K29" s="17">
        <v>0</v>
      </c>
      <c r="L29" s="7">
        <f t="shared" si="0"/>
        <v>9</v>
      </c>
      <c r="M29" s="8">
        <f t="shared" si="1"/>
        <v>0.3</v>
      </c>
      <c r="N29" s="9" t="s">
        <v>101</v>
      </c>
    </row>
    <row r="30" spans="1:14" ht="18" customHeight="1">
      <c r="A30" s="25" t="s">
        <v>178</v>
      </c>
      <c r="B30" s="17">
        <v>31</v>
      </c>
      <c r="C30" s="24" t="s">
        <v>168</v>
      </c>
      <c r="D30" s="22" t="s">
        <v>177</v>
      </c>
      <c r="E30" s="22" t="s">
        <v>169</v>
      </c>
      <c r="F30" s="17">
        <v>0</v>
      </c>
      <c r="G30" s="17">
        <v>3</v>
      </c>
      <c r="H30" s="17">
        <v>1</v>
      </c>
      <c r="I30" s="17">
        <v>3</v>
      </c>
      <c r="J30" s="17">
        <v>2</v>
      </c>
      <c r="K30" s="17">
        <v>0</v>
      </c>
      <c r="L30" s="7">
        <f t="shared" si="0"/>
        <v>9</v>
      </c>
      <c r="M30" s="8">
        <f t="shared" si="1"/>
        <v>0.3</v>
      </c>
      <c r="N30" s="9" t="s">
        <v>101</v>
      </c>
    </row>
    <row r="31" spans="1:14" ht="18" customHeight="1">
      <c r="A31" s="25" t="s">
        <v>179</v>
      </c>
      <c r="B31" s="17">
        <v>32</v>
      </c>
      <c r="C31" s="24" t="s">
        <v>168</v>
      </c>
      <c r="D31" s="22" t="s">
        <v>177</v>
      </c>
      <c r="E31" s="22" t="s">
        <v>169</v>
      </c>
      <c r="F31" s="17">
        <v>0</v>
      </c>
      <c r="G31" s="17">
        <v>3</v>
      </c>
      <c r="H31" s="17">
        <v>1</v>
      </c>
      <c r="I31" s="17">
        <v>3</v>
      </c>
      <c r="J31" s="17">
        <v>1</v>
      </c>
      <c r="K31" s="17">
        <v>1</v>
      </c>
      <c r="L31" s="7">
        <f t="shared" si="0"/>
        <v>9</v>
      </c>
      <c r="M31" s="8">
        <f t="shared" si="1"/>
        <v>0.3</v>
      </c>
      <c r="N31" s="9" t="s">
        <v>101</v>
      </c>
    </row>
    <row r="32" spans="1:14" ht="18" customHeight="1">
      <c r="A32" s="25" t="s">
        <v>105</v>
      </c>
      <c r="B32" s="17">
        <v>2</v>
      </c>
      <c r="C32" s="17" t="s">
        <v>103</v>
      </c>
      <c r="D32" s="22" t="s">
        <v>114</v>
      </c>
      <c r="E32" s="27" t="s">
        <v>104</v>
      </c>
      <c r="F32" s="17">
        <v>0</v>
      </c>
      <c r="G32" s="17">
        <v>1</v>
      </c>
      <c r="H32" s="17">
        <v>0</v>
      </c>
      <c r="I32" s="17">
        <v>4</v>
      </c>
      <c r="J32" s="17">
        <v>3</v>
      </c>
      <c r="K32" s="17">
        <v>0</v>
      </c>
      <c r="L32" s="7">
        <f t="shared" si="0"/>
        <v>8</v>
      </c>
      <c r="M32" s="8">
        <f t="shared" si="1"/>
        <v>0.26666666666666666</v>
      </c>
      <c r="N32" s="9" t="s">
        <v>101</v>
      </c>
    </row>
    <row r="33" spans="1:14" ht="18" customHeight="1">
      <c r="A33" s="25" t="s">
        <v>180</v>
      </c>
      <c r="B33" s="17">
        <v>33</v>
      </c>
      <c r="C33" s="24" t="s">
        <v>168</v>
      </c>
      <c r="D33" s="22" t="s">
        <v>177</v>
      </c>
      <c r="E33" s="22" t="s">
        <v>169</v>
      </c>
      <c r="F33" s="17">
        <v>0</v>
      </c>
      <c r="G33" s="17">
        <v>3</v>
      </c>
      <c r="H33" s="17">
        <v>0</v>
      </c>
      <c r="I33" s="17">
        <v>3</v>
      </c>
      <c r="J33" s="17">
        <v>2</v>
      </c>
      <c r="K33" s="17">
        <v>0</v>
      </c>
      <c r="L33" s="7">
        <f t="shared" si="0"/>
        <v>8</v>
      </c>
      <c r="M33" s="8">
        <f t="shared" si="1"/>
        <v>0.26666666666666666</v>
      </c>
      <c r="N33" s="9" t="s">
        <v>101</v>
      </c>
    </row>
    <row r="34" spans="1:14" ht="18" customHeight="1">
      <c r="A34" s="14" t="s">
        <v>181</v>
      </c>
      <c r="B34" s="17">
        <v>34</v>
      </c>
      <c r="C34" s="24" t="s">
        <v>168</v>
      </c>
      <c r="D34" s="22" t="s">
        <v>177</v>
      </c>
      <c r="E34" s="22" t="s">
        <v>169</v>
      </c>
      <c r="F34" s="17">
        <v>0</v>
      </c>
      <c r="G34" s="17">
        <v>3</v>
      </c>
      <c r="H34" s="17">
        <v>1</v>
      </c>
      <c r="I34" s="17">
        <v>0</v>
      </c>
      <c r="J34" s="17">
        <v>4</v>
      </c>
      <c r="K34" s="17">
        <v>0</v>
      </c>
      <c r="L34" s="7">
        <f t="shared" si="0"/>
        <v>8</v>
      </c>
      <c r="M34" s="8">
        <f t="shared" si="1"/>
        <v>0.26666666666666666</v>
      </c>
      <c r="N34" s="9" t="s">
        <v>101</v>
      </c>
    </row>
    <row r="35" spans="1:14" ht="18" customHeight="1">
      <c r="A35" s="22" t="s">
        <v>182</v>
      </c>
      <c r="B35" s="17">
        <v>35</v>
      </c>
      <c r="C35" s="24" t="s">
        <v>168</v>
      </c>
      <c r="D35" s="22" t="s">
        <v>177</v>
      </c>
      <c r="E35" s="22" t="s">
        <v>169</v>
      </c>
      <c r="F35" s="17">
        <v>0</v>
      </c>
      <c r="G35" s="17">
        <v>2</v>
      </c>
      <c r="H35" s="17">
        <v>1</v>
      </c>
      <c r="I35" s="17">
        <v>3</v>
      </c>
      <c r="J35" s="17">
        <v>2</v>
      </c>
      <c r="K35" s="17">
        <v>0</v>
      </c>
      <c r="L35" s="7">
        <f t="shared" si="0"/>
        <v>8</v>
      </c>
      <c r="M35" s="8">
        <f t="shared" si="1"/>
        <v>0.26666666666666666</v>
      </c>
      <c r="N35" s="9" t="s">
        <v>101</v>
      </c>
    </row>
    <row r="36" spans="1:14" ht="18" customHeight="1">
      <c r="A36" s="25" t="s">
        <v>187</v>
      </c>
      <c r="B36" s="17">
        <v>36</v>
      </c>
      <c r="C36" s="24" t="s">
        <v>168</v>
      </c>
      <c r="D36" s="22" t="s">
        <v>177</v>
      </c>
      <c r="E36" s="22" t="s">
        <v>169</v>
      </c>
      <c r="F36" s="17">
        <v>0</v>
      </c>
      <c r="G36" s="17">
        <v>3</v>
      </c>
      <c r="H36" s="17">
        <v>0</v>
      </c>
      <c r="I36" s="17">
        <v>4</v>
      </c>
      <c r="J36" s="17">
        <v>0</v>
      </c>
      <c r="K36" s="17"/>
      <c r="L36" s="7">
        <f t="shared" si="0"/>
        <v>7</v>
      </c>
      <c r="M36" s="8">
        <f t="shared" si="1"/>
        <v>0.23333333333333334</v>
      </c>
      <c r="N36" s="9" t="s">
        <v>101</v>
      </c>
    </row>
    <row r="37" spans="1:14" ht="18" customHeight="1">
      <c r="A37" s="25" t="s">
        <v>108</v>
      </c>
      <c r="B37" s="17">
        <v>5</v>
      </c>
      <c r="C37" s="17" t="s">
        <v>103</v>
      </c>
      <c r="D37" s="22" t="s">
        <v>114</v>
      </c>
      <c r="E37" s="27" t="s">
        <v>104</v>
      </c>
      <c r="F37" s="17">
        <v>0</v>
      </c>
      <c r="G37" s="17">
        <v>2</v>
      </c>
      <c r="H37" s="17">
        <v>0</v>
      </c>
      <c r="I37" s="17">
        <v>0</v>
      </c>
      <c r="J37" s="17">
        <v>4</v>
      </c>
      <c r="K37" s="17">
        <v>0</v>
      </c>
      <c r="L37" s="7">
        <f t="shared" si="0"/>
        <v>6</v>
      </c>
      <c r="M37" s="8">
        <f t="shared" si="1"/>
        <v>0.2</v>
      </c>
      <c r="N37" s="9" t="s">
        <v>101</v>
      </c>
    </row>
    <row r="38" spans="1:14" ht="18" customHeight="1">
      <c r="A38" s="25" t="s">
        <v>110</v>
      </c>
      <c r="B38" s="17">
        <v>7</v>
      </c>
      <c r="C38" s="17" t="s">
        <v>103</v>
      </c>
      <c r="D38" s="22" t="s">
        <v>114</v>
      </c>
      <c r="E38" s="27" t="s">
        <v>104</v>
      </c>
      <c r="F38" s="17">
        <v>0</v>
      </c>
      <c r="G38" s="17">
        <v>3</v>
      </c>
      <c r="H38" s="17">
        <v>0</v>
      </c>
      <c r="I38" s="17">
        <v>3</v>
      </c>
      <c r="J38" s="17">
        <v>0</v>
      </c>
      <c r="K38" s="17">
        <v>0</v>
      </c>
      <c r="L38" s="7">
        <f t="shared" si="0"/>
        <v>6</v>
      </c>
      <c r="M38" s="8">
        <f t="shared" si="1"/>
        <v>0.2</v>
      </c>
      <c r="N38" s="9" t="s">
        <v>101</v>
      </c>
    </row>
    <row r="39" spans="1:14" ht="18" customHeight="1">
      <c r="A39" s="26" t="s">
        <v>183</v>
      </c>
      <c r="B39" s="23">
        <v>37</v>
      </c>
      <c r="C39" s="24" t="s">
        <v>168</v>
      </c>
      <c r="D39" s="22" t="s">
        <v>177</v>
      </c>
      <c r="E39" s="22" t="s">
        <v>169</v>
      </c>
      <c r="F39" s="23">
        <v>0</v>
      </c>
      <c r="G39" s="23">
        <v>2</v>
      </c>
      <c r="H39" s="23">
        <v>1</v>
      </c>
      <c r="I39" s="23">
        <v>0</v>
      </c>
      <c r="J39" s="23">
        <v>3</v>
      </c>
      <c r="K39" s="23">
        <v>0</v>
      </c>
      <c r="L39" s="7">
        <f t="shared" si="0"/>
        <v>6</v>
      </c>
      <c r="M39" s="8">
        <f t="shared" si="1"/>
        <v>0.2</v>
      </c>
      <c r="N39" s="9" t="s">
        <v>101</v>
      </c>
    </row>
    <row r="40" spans="1:14" ht="18" customHeight="1">
      <c r="A40" s="25" t="s">
        <v>184</v>
      </c>
      <c r="B40" s="17">
        <v>38</v>
      </c>
      <c r="C40" s="24" t="s">
        <v>168</v>
      </c>
      <c r="D40" s="22" t="s">
        <v>177</v>
      </c>
      <c r="E40" s="22" t="s">
        <v>169</v>
      </c>
      <c r="F40" s="17">
        <v>0</v>
      </c>
      <c r="G40" s="17">
        <v>1</v>
      </c>
      <c r="H40" s="17">
        <v>0</v>
      </c>
      <c r="I40" s="17">
        <v>4</v>
      </c>
      <c r="J40" s="17">
        <v>0</v>
      </c>
      <c r="K40" s="17">
        <v>0</v>
      </c>
      <c r="L40" s="7">
        <f t="shared" si="0"/>
        <v>5</v>
      </c>
      <c r="M40" s="8">
        <f t="shared" si="1"/>
        <v>0.16666666666666666</v>
      </c>
      <c r="N40" s="9" t="s">
        <v>101</v>
      </c>
    </row>
    <row r="41" spans="1:14" ht="18" customHeight="1">
      <c r="A41" s="26" t="s">
        <v>102</v>
      </c>
      <c r="B41" s="23">
        <v>1</v>
      </c>
      <c r="C41" s="24" t="s">
        <v>103</v>
      </c>
      <c r="D41" s="22" t="s">
        <v>114</v>
      </c>
      <c r="E41" s="26" t="s">
        <v>104</v>
      </c>
      <c r="F41" s="23">
        <v>0</v>
      </c>
      <c r="G41" s="23">
        <v>0</v>
      </c>
      <c r="H41" s="23">
        <v>1</v>
      </c>
      <c r="I41" s="23">
        <v>0</v>
      </c>
      <c r="J41" s="23">
        <v>0</v>
      </c>
      <c r="K41" s="23">
        <v>0</v>
      </c>
      <c r="L41" s="7">
        <f t="shared" si="0"/>
        <v>1</v>
      </c>
      <c r="M41" s="8">
        <f t="shared" si="1"/>
        <v>3.3333333333333333E-2</v>
      </c>
      <c r="N41" s="9" t="s">
        <v>101</v>
      </c>
    </row>
    <row r="42" spans="1:14" ht="17.25" customHeight="1"/>
  </sheetData>
  <sortState ref="A4:M41">
    <sortCondition descending="1" ref="M4:M41"/>
  </sortState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84" zoomScaleNormal="84" workbookViewId="0">
      <selection activeCell="O8" sqref="O8"/>
    </sheetView>
  </sheetViews>
  <sheetFormatPr defaultColWidth="9.140625" defaultRowHeight="15.75"/>
  <cols>
    <col min="1" max="1" width="39.42578125" style="3" customWidth="1"/>
    <col min="2" max="2" width="8.42578125" style="3" bestFit="1" customWidth="1"/>
    <col min="3" max="3" width="4" style="3" bestFit="1" customWidth="1"/>
    <col min="4" max="4" width="33.28515625" style="3" customWidth="1"/>
    <col min="5" max="5" width="32.28515625" style="3" customWidth="1"/>
    <col min="6" max="6" width="8" style="3" customWidth="1"/>
    <col min="7" max="7" width="7.5703125" style="3" customWidth="1"/>
    <col min="8" max="8" width="7.85546875" style="3" customWidth="1"/>
    <col min="9" max="10" width="7.7109375" style="3" customWidth="1"/>
    <col min="11" max="11" width="7.28515625" style="3" customWidth="1"/>
    <col min="12" max="12" width="7.5703125" style="3" customWidth="1"/>
    <col min="13" max="13" width="9.140625" style="3"/>
    <col min="14" max="14" width="12.85546875" style="3" bestFit="1" customWidth="1"/>
    <col min="15" max="16384" width="9.140625" style="3"/>
  </cols>
  <sheetData>
    <row r="1" spans="1:15" ht="22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5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 ht="19.5" customHeight="1">
      <c r="A4" s="25" t="s">
        <v>133</v>
      </c>
      <c r="B4" s="17">
        <v>28</v>
      </c>
      <c r="C4" s="17" t="s">
        <v>128</v>
      </c>
      <c r="D4" s="26" t="s">
        <v>129</v>
      </c>
      <c r="E4" s="25" t="s">
        <v>117</v>
      </c>
      <c r="F4" s="17">
        <v>2</v>
      </c>
      <c r="G4" s="17">
        <v>4</v>
      </c>
      <c r="H4" s="17">
        <v>1</v>
      </c>
      <c r="I4" s="17">
        <v>5</v>
      </c>
      <c r="J4" s="17">
        <v>5</v>
      </c>
      <c r="K4" s="17">
        <v>8</v>
      </c>
      <c r="L4" s="7">
        <f t="shared" ref="L4:L31" si="0">SUM(F4:K4)</f>
        <v>25</v>
      </c>
      <c r="M4" s="8">
        <f t="shared" ref="M4:M31" si="1">L4/30</f>
        <v>0.83333333333333337</v>
      </c>
      <c r="N4" s="9" t="s">
        <v>99</v>
      </c>
    </row>
    <row r="5" spans="1:15" ht="16.5" customHeight="1">
      <c r="A5" s="25" t="s">
        <v>130</v>
      </c>
      <c r="B5" s="17">
        <v>25</v>
      </c>
      <c r="C5" s="17" t="s">
        <v>128</v>
      </c>
      <c r="D5" s="26" t="s">
        <v>129</v>
      </c>
      <c r="E5" s="25" t="s">
        <v>117</v>
      </c>
      <c r="F5" s="17">
        <v>2</v>
      </c>
      <c r="G5" s="17">
        <v>4</v>
      </c>
      <c r="H5" s="17">
        <v>1</v>
      </c>
      <c r="I5" s="17">
        <v>5</v>
      </c>
      <c r="J5" s="17">
        <v>5</v>
      </c>
      <c r="K5" s="17">
        <v>6</v>
      </c>
      <c r="L5" s="7">
        <f t="shared" si="0"/>
        <v>23</v>
      </c>
      <c r="M5" s="8">
        <f t="shared" si="1"/>
        <v>0.76666666666666672</v>
      </c>
      <c r="N5" s="9" t="s">
        <v>100</v>
      </c>
    </row>
    <row r="6" spans="1:15" ht="18" customHeight="1">
      <c r="A6" s="22" t="s">
        <v>27</v>
      </c>
      <c r="B6" s="23">
        <v>3</v>
      </c>
      <c r="C6" s="24" t="s">
        <v>75</v>
      </c>
      <c r="D6" s="26" t="s">
        <v>129</v>
      </c>
      <c r="E6" s="22" t="s">
        <v>25</v>
      </c>
      <c r="F6" s="23">
        <v>0</v>
      </c>
      <c r="G6" s="23">
        <v>4</v>
      </c>
      <c r="H6" s="23">
        <v>1</v>
      </c>
      <c r="I6" s="23">
        <v>5</v>
      </c>
      <c r="J6" s="23">
        <v>5</v>
      </c>
      <c r="K6" s="23">
        <v>7</v>
      </c>
      <c r="L6" s="7">
        <f t="shared" si="0"/>
        <v>22</v>
      </c>
      <c r="M6" s="8">
        <f t="shared" si="1"/>
        <v>0.73333333333333328</v>
      </c>
      <c r="N6" s="9" t="s">
        <v>100</v>
      </c>
    </row>
    <row r="7" spans="1:15" ht="17.25" customHeight="1">
      <c r="A7" s="22" t="s">
        <v>43</v>
      </c>
      <c r="B7" s="17">
        <v>19</v>
      </c>
      <c r="C7" s="18" t="s">
        <v>75</v>
      </c>
      <c r="D7" s="26" t="s">
        <v>129</v>
      </c>
      <c r="E7" s="22" t="s">
        <v>25</v>
      </c>
      <c r="F7" s="17">
        <v>2</v>
      </c>
      <c r="G7" s="17">
        <v>4</v>
      </c>
      <c r="H7" s="17">
        <v>1</v>
      </c>
      <c r="I7" s="17">
        <v>5</v>
      </c>
      <c r="J7" s="17">
        <v>5</v>
      </c>
      <c r="K7" s="17">
        <v>5</v>
      </c>
      <c r="L7" s="7">
        <f t="shared" si="0"/>
        <v>22</v>
      </c>
      <c r="M7" s="8">
        <f t="shared" si="1"/>
        <v>0.73333333333333328</v>
      </c>
      <c r="N7" s="9" t="s">
        <v>100</v>
      </c>
    </row>
    <row r="8" spans="1:15" ht="18" customHeight="1">
      <c r="A8" s="22" t="s">
        <v>44</v>
      </c>
      <c r="B8" s="17">
        <v>20</v>
      </c>
      <c r="C8" s="18" t="s">
        <v>75</v>
      </c>
      <c r="D8" s="26" t="s">
        <v>129</v>
      </c>
      <c r="E8" s="22" t="s">
        <v>25</v>
      </c>
      <c r="F8" s="17">
        <v>0</v>
      </c>
      <c r="G8" s="17">
        <v>4</v>
      </c>
      <c r="H8" s="17">
        <v>2</v>
      </c>
      <c r="I8" s="17">
        <v>5</v>
      </c>
      <c r="J8" s="17">
        <v>4</v>
      </c>
      <c r="K8" s="17">
        <v>5</v>
      </c>
      <c r="L8" s="7">
        <f t="shared" si="0"/>
        <v>20</v>
      </c>
      <c r="M8" s="8">
        <f t="shared" si="1"/>
        <v>0.66666666666666663</v>
      </c>
      <c r="N8" s="9" t="s">
        <v>100</v>
      </c>
    </row>
    <row r="9" spans="1:15" ht="16.5" customHeight="1">
      <c r="A9" s="22" t="s">
        <v>127</v>
      </c>
      <c r="B9" s="23">
        <v>24</v>
      </c>
      <c r="C9" s="24" t="s">
        <v>128</v>
      </c>
      <c r="D9" s="26" t="s">
        <v>129</v>
      </c>
      <c r="E9" s="22" t="s">
        <v>117</v>
      </c>
      <c r="F9" s="23">
        <v>2</v>
      </c>
      <c r="G9" s="23">
        <v>4</v>
      </c>
      <c r="H9" s="23">
        <v>1</v>
      </c>
      <c r="I9" s="23">
        <v>3</v>
      </c>
      <c r="J9" s="23">
        <v>2</v>
      </c>
      <c r="K9" s="23">
        <v>8</v>
      </c>
      <c r="L9" s="7">
        <f t="shared" si="0"/>
        <v>20</v>
      </c>
      <c r="M9" s="8">
        <f t="shared" si="1"/>
        <v>0.66666666666666663</v>
      </c>
      <c r="N9" s="9" t="s">
        <v>100</v>
      </c>
      <c r="O9" s="30"/>
    </row>
    <row r="10" spans="1:15" ht="17.25" customHeight="1">
      <c r="A10" s="22" t="s">
        <v>31</v>
      </c>
      <c r="B10" s="17">
        <v>7</v>
      </c>
      <c r="C10" s="17" t="s">
        <v>75</v>
      </c>
      <c r="D10" s="26" t="s">
        <v>129</v>
      </c>
      <c r="E10" s="22" t="s">
        <v>25</v>
      </c>
      <c r="F10" s="17">
        <v>0</v>
      </c>
      <c r="G10" s="17">
        <v>4</v>
      </c>
      <c r="H10" s="17">
        <v>1</v>
      </c>
      <c r="I10" s="17">
        <v>4</v>
      </c>
      <c r="J10" s="17">
        <v>4</v>
      </c>
      <c r="K10" s="17">
        <v>5</v>
      </c>
      <c r="L10" s="7">
        <f t="shared" si="0"/>
        <v>18</v>
      </c>
      <c r="M10" s="8">
        <f t="shared" si="1"/>
        <v>0.6</v>
      </c>
      <c r="N10" s="9" t="s">
        <v>100</v>
      </c>
      <c r="O10" s="30"/>
    </row>
    <row r="11" spans="1:15" ht="17.25" customHeight="1">
      <c r="A11" s="22" t="s">
        <v>24</v>
      </c>
      <c r="B11" s="23">
        <v>1</v>
      </c>
      <c r="C11" s="24" t="s">
        <v>75</v>
      </c>
      <c r="D11" s="26" t="s">
        <v>129</v>
      </c>
      <c r="E11" s="22" t="s">
        <v>25</v>
      </c>
      <c r="F11" s="23">
        <v>0</v>
      </c>
      <c r="G11" s="23">
        <v>4</v>
      </c>
      <c r="H11" s="23">
        <v>1</v>
      </c>
      <c r="I11" s="23">
        <v>4</v>
      </c>
      <c r="J11" s="23">
        <v>2</v>
      </c>
      <c r="K11" s="23">
        <v>5</v>
      </c>
      <c r="L11" s="7">
        <f t="shared" si="0"/>
        <v>16</v>
      </c>
      <c r="M11" s="8">
        <f t="shared" si="1"/>
        <v>0.53333333333333333</v>
      </c>
      <c r="N11" s="9" t="s">
        <v>101</v>
      </c>
    </row>
    <row r="12" spans="1:15" ht="18.75" customHeight="1">
      <c r="A12" s="22" t="s">
        <v>40</v>
      </c>
      <c r="B12" s="17">
        <v>16</v>
      </c>
      <c r="C12" s="17" t="s">
        <v>75</v>
      </c>
      <c r="D12" s="26" t="s">
        <v>129</v>
      </c>
      <c r="E12" s="22" t="s">
        <v>25</v>
      </c>
      <c r="F12" s="17">
        <v>0</v>
      </c>
      <c r="G12" s="17">
        <v>2</v>
      </c>
      <c r="H12" s="17">
        <v>1</v>
      </c>
      <c r="I12" s="17">
        <v>5</v>
      </c>
      <c r="J12" s="17">
        <v>3</v>
      </c>
      <c r="K12" s="17">
        <v>5</v>
      </c>
      <c r="L12" s="7">
        <f t="shared" si="0"/>
        <v>16</v>
      </c>
      <c r="M12" s="8">
        <f t="shared" si="1"/>
        <v>0.53333333333333333</v>
      </c>
      <c r="N12" s="9" t="s">
        <v>101</v>
      </c>
    </row>
    <row r="13" spans="1:15" ht="18" customHeight="1">
      <c r="A13" s="22" t="s">
        <v>131</v>
      </c>
      <c r="B13" s="23">
        <v>26</v>
      </c>
      <c r="C13" s="24" t="s">
        <v>128</v>
      </c>
      <c r="D13" s="26" t="s">
        <v>129</v>
      </c>
      <c r="E13" s="22" t="s">
        <v>117</v>
      </c>
      <c r="F13" s="23">
        <v>0</v>
      </c>
      <c r="G13" s="23">
        <v>5</v>
      </c>
      <c r="H13" s="23">
        <v>1</v>
      </c>
      <c r="I13" s="23">
        <v>4</v>
      </c>
      <c r="J13" s="23">
        <v>0</v>
      </c>
      <c r="K13" s="23">
        <v>5</v>
      </c>
      <c r="L13" s="7">
        <f t="shared" si="0"/>
        <v>15</v>
      </c>
      <c r="M13" s="8">
        <f t="shared" si="1"/>
        <v>0.5</v>
      </c>
      <c r="N13" s="9" t="s">
        <v>101</v>
      </c>
    </row>
    <row r="14" spans="1:15" ht="17.25" customHeight="1">
      <c r="A14" s="25" t="s">
        <v>132</v>
      </c>
      <c r="B14" s="17">
        <v>27</v>
      </c>
      <c r="C14" s="17" t="s">
        <v>128</v>
      </c>
      <c r="D14" s="26" t="s">
        <v>129</v>
      </c>
      <c r="E14" s="25" t="s">
        <v>117</v>
      </c>
      <c r="F14" s="17">
        <v>0</v>
      </c>
      <c r="G14" s="17">
        <v>1</v>
      </c>
      <c r="H14" s="17">
        <v>1</v>
      </c>
      <c r="I14" s="17">
        <v>3</v>
      </c>
      <c r="J14" s="17">
        <v>3</v>
      </c>
      <c r="K14" s="17">
        <v>7</v>
      </c>
      <c r="L14" s="7">
        <f t="shared" si="0"/>
        <v>15</v>
      </c>
      <c r="M14" s="8">
        <f t="shared" si="1"/>
        <v>0.5</v>
      </c>
      <c r="N14" s="9" t="s">
        <v>101</v>
      </c>
    </row>
    <row r="15" spans="1:15" ht="18.75" customHeight="1">
      <c r="A15" s="22" t="s">
        <v>37</v>
      </c>
      <c r="B15" s="17">
        <v>13</v>
      </c>
      <c r="C15" s="17" t="s">
        <v>75</v>
      </c>
      <c r="D15" s="26" t="s">
        <v>129</v>
      </c>
      <c r="E15" s="22" t="s">
        <v>25</v>
      </c>
      <c r="F15" s="17">
        <v>0</v>
      </c>
      <c r="G15" s="17">
        <v>2</v>
      </c>
      <c r="H15" s="17">
        <v>1</v>
      </c>
      <c r="I15" s="17">
        <v>4</v>
      </c>
      <c r="J15" s="17">
        <v>4</v>
      </c>
      <c r="K15" s="17">
        <v>3</v>
      </c>
      <c r="L15" s="7">
        <f t="shared" si="0"/>
        <v>14</v>
      </c>
      <c r="M15" s="8">
        <f t="shared" si="1"/>
        <v>0.46666666666666667</v>
      </c>
      <c r="N15" s="9" t="s">
        <v>101</v>
      </c>
    </row>
    <row r="16" spans="1:15" ht="19.5" customHeight="1">
      <c r="A16" s="22" t="s">
        <v>28</v>
      </c>
      <c r="B16" s="23">
        <v>4</v>
      </c>
      <c r="C16" s="24" t="s">
        <v>75</v>
      </c>
      <c r="D16" s="26" t="s">
        <v>129</v>
      </c>
      <c r="E16" s="22" t="s">
        <v>25</v>
      </c>
      <c r="F16" s="23">
        <v>0</v>
      </c>
      <c r="G16" s="23">
        <v>2</v>
      </c>
      <c r="H16" s="23">
        <v>0</v>
      </c>
      <c r="I16" s="23">
        <v>5</v>
      </c>
      <c r="J16" s="23">
        <v>4</v>
      </c>
      <c r="K16" s="23">
        <v>1</v>
      </c>
      <c r="L16" s="7">
        <f t="shared" si="0"/>
        <v>12</v>
      </c>
      <c r="M16" s="8">
        <f t="shared" si="1"/>
        <v>0.4</v>
      </c>
      <c r="N16" s="9" t="s">
        <v>101</v>
      </c>
    </row>
    <row r="17" spans="1:14" ht="18.75" customHeight="1">
      <c r="A17" s="22" t="s">
        <v>29</v>
      </c>
      <c r="B17" s="17">
        <v>5</v>
      </c>
      <c r="C17" s="24" t="s">
        <v>75</v>
      </c>
      <c r="D17" s="26" t="s">
        <v>129</v>
      </c>
      <c r="E17" s="22" t="s">
        <v>25</v>
      </c>
      <c r="F17" s="17">
        <v>0</v>
      </c>
      <c r="G17" s="17">
        <v>3</v>
      </c>
      <c r="H17" s="17">
        <v>0</v>
      </c>
      <c r="I17" s="17">
        <v>4</v>
      </c>
      <c r="J17" s="17">
        <v>3</v>
      </c>
      <c r="K17" s="17">
        <v>2</v>
      </c>
      <c r="L17" s="7">
        <f t="shared" si="0"/>
        <v>12</v>
      </c>
      <c r="M17" s="8">
        <f t="shared" si="1"/>
        <v>0.4</v>
      </c>
      <c r="N17" s="9" t="s">
        <v>101</v>
      </c>
    </row>
    <row r="18" spans="1:14" ht="19.5" customHeight="1">
      <c r="A18" s="22" t="s">
        <v>35</v>
      </c>
      <c r="B18" s="17">
        <v>11</v>
      </c>
      <c r="C18" s="17" t="s">
        <v>75</v>
      </c>
      <c r="D18" s="26" t="s">
        <v>129</v>
      </c>
      <c r="E18" s="22" t="s">
        <v>25</v>
      </c>
      <c r="F18" s="17">
        <v>0</v>
      </c>
      <c r="G18" s="17">
        <v>2</v>
      </c>
      <c r="H18" s="17">
        <v>1</v>
      </c>
      <c r="I18" s="17">
        <v>5</v>
      </c>
      <c r="J18" s="17">
        <v>1</v>
      </c>
      <c r="K18" s="17">
        <v>3</v>
      </c>
      <c r="L18" s="7">
        <f t="shared" si="0"/>
        <v>12</v>
      </c>
      <c r="M18" s="8">
        <f t="shared" si="1"/>
        <v>0.4</v>
      </c>
      <c r="N18" s="9" t="s">
        <v>101</v>
      </c>
    </row>
    <row r="19" spans="1:14" ht="19.5" customHeight="1">
      <c r="A19" s="22" t="s">
        <v>42</v>
      </c>
      <c r="B19" s="17">
        <v>18</v>
      </c>
      <c r="C19" s="18" t="s">
        <v>75</v>
      </c>
      <c r="D19" s="26" t="s">
        <v>129</v>
      </c>
      <c r="E19" s="22" t="s">
        <v>25</v>
      </c>
      <c r="F19" s="17">
        <v>0</v>
      </c>
      <c r="G19" s="17">
        <v>3</v>
      </c>
      <c r="H19" s="17">
        <v>0</v>
      </c>
      <c r="I19" s="17">
        <v>4</v>
      </c>
      <c r="J19" s="17">
        <v>2</v>
      </c>
      <c r="K19" s="17">
        <v>3</v>
      </c>
      <c r="L19" s="7">
        <f t="shared" si="0"/>
        <v>12</v>
      </c>
      <c r="M19" s="8">
        <f t="shared" si="1"/>
        <v>0.4</v>
      </c>
      <c r="N19" s="9" t="s">
        <v>101</v>
      </c>
    </row>
    <row r="20" spans="1:14" ht="18" customHeight="1">
      <c r="A20" s="22" t="s">
        <v>26</v>
      </c>
      <c r="B20" s="17">
        <v>2</v>
      </c>
      <c r="C20" s="17" t="s">
        <v>75</v>
      </c>
      <c r="D20" s="26" t="s">
        <v>129</v>
      </c>
      <c r="E20" s="22" t="s">
        <v>25</v>
      </c>
      <c r="F20" s="17">
        <v>0</v>
      </c>
      <c r="G20" s="17">
        <v>2</v>
      </c>
      <c r="H20" s="17">
        <v>1</v>
      </c>
      <c r="I20" s="17">
        <v>4</v>
      </c>
      <c r="J20" s="17">
        <v>2</v>
      </c>
      <c r="K20" s="17">
        <v>2</v>
      </c>
      <c r="L20" s="7">
        <f t="shared" si="0"/>
        <v>11</v>
      </c>
      <c r="M20" s="8">
        <f t="shared" si="1"/>
        <v>0.36666666666666664</v>
      </c>
      <c r="N20" s="9" t="s">
        <v>101</v>
      </c>
    </row>
    <row r="21" spans="1:14" ht="17.25" customHeight="1">
      <c r="A21" s="22" t="s">
        <v>30</v>
      </c>
      <c r="B21" s="17">
        <v>6</v>
      </c>
      <c r="C21" s="24" t="s">
        <v>75</v>
      </c>
      <c r="D21" s="26" t="s">
        <v>129</v>
      </c>
      <c r="E21" s="22" t="s">
        <v>25</v>
      </c>
      <c r="F21" s="17">
        <v>0</v>
      </c>
      <c r="G21" s="17">
        <v>3</v>
      </c>
      <c r="H21" s="17">
        <v>0</v>
      </c>
      <c r="I21" s="17">
        <v>4</v>
      </c>
      <c r="J21" s="17">
        <v>3</v>
      </c>
      <c r="K21" s="17">
        <v>1</v>
      </c>
      <c r="L21" s="7">
        <f t="shared" si="0"/>
        <v>11</v>
      </c>
      <c r="M21" s="8">
        <f t="shared" si="1"/>
        <v>0.36666666666666664</v>
      </c>
      <c r="N21" s="9" t="s">
        <v>101</v>
      </c>
    </row>
    <row r="22" spans="1:14" ht="18.75" customHeight="1">
      <c r="A22" s="22" t="s">
        <v>32</v>
      </c>
      <c r="B22" s="17">
        <v>8</v>
      </c>
      <c r="C22" s="17" t="s">
        <v>75</v>
      </c>
      <c r="D22" s="26" t="s">
        <v>129</v>
      </c>
      <c r="E22" s="22" t="s">
        <v>25</v>
      </c>
      <c r="F22" s="17">
        <v>0</v>
      </c>
      <c r="G22" s="17">
        <v>1</v>
      </c>
      <c r="H22" s="17">
        <v>1</v>
      </c>
      <c r="I22" s="17">
        <v>4</v>
      </c>
      <c r="J22" s="17">
        <v>2</v>
      </c>
      <c r="K22" s="17">
        <v>3</v>
      </c>
      <c r="L22" s="7">
        <f t="shared" si="0"/>
        <v>11</v>
      </c>
      <c r="M22" s="8">
        <f t="shared" si="1"/>
        <v>0.36666666666666664</v>
      </c>
      <c r="N22" s="9" t="s">
        <v>101</v>
      </c>
    </row>
    <row r="23" spans="1:14" ht="18.75" customHeight="1">
      <c r="A23" s="22" t="s">
        <v>34</v>
      </c>
      <c r="B23" s="17">
        <v>10</v>
      </c>
      <c r="C23" s="17" t="s">
        <v>75</v>
      </c>
      <c r="D23" s="26" t="s">
        <v>129</v>
      </c>
      <c r="E23" s="22" t="s">
        <v>25</v>
      </c>
      <c r="F23" s="17">
        <v>0</v>
      </c>
      <c r="G23" s="17">
        <v>3</v>
      </c>
      <c r="H23" s="17">
        <v>0</v>
      </c>
      <c r="I23" s="17">
        <v>4</v>
      </c>
      <c r="J23" s="17">
        <v>3</v>
      </c>
      <c r="K23" s="17">
        <v>1</v>
      </c>
      <c r="L23" s="7">
        <f t="shared" si="0"/>
        <v>11</v>
      </c>
      <c r="M23" s="8">
        <f t="shared" si="1"/>
        <v>0.36666666666666664</v>
      </c>
      <c r="N23" s="9" t="s">
        <v>101</v>
      </c>
    </row>
    <row r="24" spans="1:14" ht="18.75" customHeight="1">
      <c r="A24" s="22" t="s">
        <v>33</v>
      </c>
      <c r="B24" s="23">
        <v>9</v>
      </c>
      <c r="C24" s="24" t="s">
        <v>75</v>
      </c>
      <c r="D24" s="26" t="s">
        <v>129</v>
      </c>
      <c r="E24" s="22" t="s">
        <v>25</v>
      </c>
      <c r="F24" s="23">
        <v>0</v>
      </c>
      <c r="G24" s="23">
        <v>4</v>
      </c>
      <c r="H24" s="23">
        <v>1</v>
      </c>
      <c r="I24" s="23">
        <v>3</v>
      </c>
      <c r="J24" s="23">
        <v>1</v>
      </c>
      <c r="K24" s="23">
        <v>1</v>
      </c>
      <c r="L24" s="7">
        <f t="shared" si="0"/>
        <v>10</v>
      </c>
      <c r="M24" s="8">
        <f t="shared" si="1"/>
        <v>0.33333333333333331</v>
      </c>
      <c r="N24" s="9" t="s">
        <v>101</v>
      </c>
    </row>
    <row r="25" spans="1:14" ht="18" customHeight="1">
      <c r="A25" s="22" t="s">
        <v>39</v>
      </c>
      <c r="B25" s="17">
        <v>15</v>
      </c>
      <c r="C25" s="18" t="s">
        <v>75</v>
      </c>
      <c r="D25" s="26" t="s">
        <v>129</v>
      </c>
      <c r="E25" s="22" t="s">
        <v>25</v>
      </c>
      <c r="F25" s="17">
        <v>0</v>
      </c>
      <c r="G25" s="17">
        <v>2</v>
      </c>
      <c r="H25" s="17">
        <v>0</v>
      </c>
      <c r="I25" s="17">
        <v>4</v>
      </c>
      <c r="J25" s="17">
        <v>4</v>
      </c>
      <c r="K25" s="17">
        <v>0</v>
      </c>
      <c r="L25" s="7">
        <f t="shared" si="0"/>
        <v>10</v>
      </c>
      <c r="M25" s="8">
        <f t="shared" si="1"/>
        <v>0.33333333333333331</v>
      </c>
      <c r="N25" s="9" t="s">
        <v>101</v>
      </c>
    </row>
    <row r="26" spans="1:14" ht="18" customHeight="1">
      <c r="A26" s="22" t="s">
        <v>41</v>
      </c>
      <c r="B26" s="17">
        <v>17</v>
      </c>
      <c r="C26" s="18" t="s">
        <v>75</v>
      </c>
      <c r="D26" s="26" t="s">
        <v>129</v>
      </c>
      <c r="E26" s="22" t="s">
        <v>25</v>
      </c>
      <c r="F26" s="17">
        <v>0</v>
      </c>
      <c r="G26" s="17">
        <v>3</v>
      </c>
      <c r="H26" s="17">
        <v>1</v>
      </c>
      <c r="I26" s="17">
        <v>5</v>
      </c>
      <c r="J26" s="17">
        <v>0</v>
      </c>
      <c r="K26" s="17">
        <v>0</v>
      </c>
      <c r="L26" s="7">
        <f t="shared" si="0"/>
        <v>9</v>
      </c>
      <c r="M26" s="8">
        <f t="shared" si="1"/>
        <v>0.3</v>
      </c>
      <c r="N26" s="9" t="s">
        <v>101</v>
      </c>
    </row>
    <row r="27" spans="1:14" ht="18" customHeight="1">
      <c r="A27" s="22" t="s">
        <v>46</v>
      </c>
      <c r="B27" s="17">
        <v>22</v>
      </c>
      <c r="C27" s="18" t="s">
        <v>75</v>
      </c>
      <c r="D27" s="26" t="s">
        <v>129</v>
      </c>
      <c r="E27" s="22" t="s">
        <v>25</v>
      </c>
      <c r="F27" s="17">
        <v>0</v>
      </c>
      <c r="G27" s="17">
        <v>1</v>
      </c>
      <c r="H27" s="17">
        <v>0</v>
      </c>
      <c r="I27" s="17">
        <v>2</v>
      </c>
      <c r="J27" s="17">
        <v>2</v>
      </c>
      <c r="K27" s="17">
        <v>3</v>
      </c>
      <c r="L27" s="7">
        <f t="shared" si="0"/>
        <v>8</v>
      </c>
      <c r="M27" s="8">
        <f t="shared" si="1"/>
        <v>0.26666666666666666</v>
      </c>
      <c r="N27" s="9" t="s">
        <v>101</v>
      </c>
    </row>
    <row r="28" spans="1:14" ht="18" customHeight="1">
      <c r="A28" s="22" t="s">
        <v>38</v>
      </c>
      <c r="B28" s="17">
        <v>14</v>
      </c>
      <c r="C28" s="17" t="s">
        <v>75</v>
      </c>
      <c r="D28" s="26" t="s">
        <v>129</v>
      </c>
      <c r="E28" s="22" t="s">
        <v>25</v>
      </c>
      <c r="F28" s="17">
        <v>0</v>
      </c>
      <c r="G28" s="17">
        <v>0</v>
      </c>
      <c r="H28" s="17">
        <v>0</v>
      </c>
      <c r="I28" s="17">
        <v>4</v>
      </c>
      <c r="J28" s="17">
        <v>1</v>
      </c>
      <c r="K28" s="17">
        <v>1</v>
      </c>
      <c r="L28" s="7">
        <f t="shared" si="0"/>
        <v>6</v>
      </c>
      <c r="M28" s="8">
        <f t="shared" si="1"/>
        <v>0.2</v>
      </c>
      <c r="N28" s="9" t="s">
        <v>101</v>
      </c>
    </row>
    <row r="29" spans="1:14" ht="16.5" customHeight="1">
      <c r="A29" s="22" t="s">
        <v>36</v>
      </c>
      <c r="B29" s="17">
        <v>12</v>
      </c>
      <c r="C29" s="17" t="s">
        <v>75</v>
      </c>
      <c r="D29" s="26" t="s">
        <v>129</v>
      </c>
      <c r="E29" s="22" t="s">
        <v>25</v>
      </c>
      <c r="F29" s="17">
        <v>0</v>
      </c>
      <c r="G29" s="17">
        <v>0</v>
      </c>
      <c r="H29" s="17">
        <v>0</v>
      </c>
      <c r="I29" s="17">
        <v>3</v>
      </c>
      <c r="J29" s="17">
        <v>2</v>
      </c>
      <c r="K29" s="17">
        <v>0</v>
      </c>
      <c r="L29" s="7">
        <f t="shared" si="0"/>
        <v>5</v>
      </c>
      <c r="M29" s="8">
        <f t="shared" si="1"/>
        <v>0.16666666666666666</v>
      </c>
      <c r="N29" s="9" t="s">
        <v>101</v>
      </c>
    </row>
    <row r="30" spans="1:14" ht="17.25" customHeight="1">
      <c r="A30" s="22" t="s">
        <v>47</v>
      </c>
      <c r="B30" s="17">
        <v>23</v>
      </c>
      <c r="C30" s="18" t="s">
        <v>75</v>
      </c>
      <c r="D30" s="26" t="s">
        <v>129</v>
      </c>
      <c r="E30" s="22" t="s">
        <v>25</v>
      </c>
      <c r="F30" s="17">
        <v>0</v>
      </c>
      <c r="G30" s="17">
        <v>2</v>
      </c>
      <c r="H30" s="17">
        <v>0</v>
      </c>
      <c r="I30" s="17">
        <v>2</v>
      </c>
      <c r="J30" s="17">
        <v>1</v>
      </c>
      <c r="K30" s="17">
        <v>0</v>
      </c>
      <c r="L30" s="7">
        <f t="shared" si="0"/>
        <v>5</v>
      </c>
      <c r="M30" s="8">
        <f t="shared" si="1"/>
        <v>0.16666666666666666</v>
      </c>
      <c r="N30" s="9" t="s">
        <v>101</v>
      </c>
    </row>
    <row r="31" spans="1:14" ht="20.25" customHeight="1">
      <c r="A31" s="22" t="s">
        <v>45</v>
      </c>
      <c r="B31" s="17">
        <v>21</v>
      </c>
      <c r="C31" s="18" t="s">
        <v>75</v>
      </c>
      <c r="D31" s="26" t="s">
        <v>129</v>
      </c>
      <c r="E31" s="22" t="s">
        <v>25</v>
      </c>
      <c r="F31" s="17">
        <v>0</v>
      </c>
      <c r="G31" s="17">
        <v>1</v>
      </c>
      <c r="H31" s="17">
        <v>0</v>
      </c>
      <c r="I31" s="17">
        <v>2</v>
      </c>
      <c r="J31" s="17">
        <v>0</v>
      </c>
      <c r="K31" s="17">
        <v>0</v>
      </c>
      <c r="L31" s="7">
        <f t="shared" si="0"/>
        <v>3</v>
      </c>
      <c r="M31" s="8">
        <f t="shared" si="1"/>
        <v>0.1</v>
      </c>
      <c r="N31" s="9" t="s">
        <v>101</v>
      </c>
    </row>
    <row r="32" spans="1:14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19"/>
      <c r="L32" s="7">
        <f t="shared" ref="L32:L33" si="2">SUM(F32:K32)</f>
        <v>0</v>
      </c>
      <c r="M32" s="8">
        <f t="shared" ref="M32:M33" si="3">L32/30</f>
        <v>0</v>
      </c>
      <c r="N32" s="9"/>
    </row>
    <row r="33" spans="1:14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19"/>
      <c r="L33" s="7">
        <f t="shared" si="2"/>
        <v>0</v>
      </c>
      <c r="M33" s="8">
        <f t="shared" si="3"/>
        <v>0</v>
      </c>
      <c r="N33" s="9"/>
    </row>
  </sheetData>
  <sortState ref="A4:M31">
    <sortCondition descending="1" ref="L4:L31"/>
  </sortState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workbookViewId="0">
      <selection activeCell="Q10" sqref="Q10"/>
    </sheetView>
  </sheetViews>
  <sheetFormatPr defaultColWidth="9.140625" defaultRowHeight="15.75"/>
  <cols>
    <col min="1" max="1" width="37.140625" style="3" customWidth="1"/>
    <col min="2" max="2" width="8.42578125" style="3" bestFit="1" customWidth="1"/>
    <col min="3" max="3" width="7.28515625" style="3" customWidth="1"/>
    <col min="4" max="4" width="33" style="3" bestFit="1" customWidth="1"/>
    <col min="5" max="5" width="30.5703125" style="3" bestFit="1" customWidth="1"/>
    <col min="6" max="6" width="7.42578125" style="3" customWidth="1"/>
    <col min="7" max="7" width="6.28515625" style="3" customWidth="1"/>
    <col min="8" max="8" width="7.42578125" style="3" customWidth="1"/>
    <col min="9" max="9" width="7.5703125" style="3" customWidth="1"/>
    <col min="10" max="10" width="7" style="3" customWidth="1"/>
    <col min="11" max="11" width="6.85546875" style="3" customWidth="1"/>
    <col min="12" max="12" width="7.5703125" style="3" customWidth="1"/>
    <col min="13" max="14" width="9.140625" style="3"/>
    <col min="15" max="15" width="12.85546875" style="3" bestFit="1" customWidth="1"/>
    <col min="16" max="16384" width="9.140625" style="3"/>
  </cols>
  <sheetData>
    <row r="1" spans="1:15" ht="22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 customHeight="1">
      <c r="A4" s="25" t="s">
        <v>141</v>
      </c>
      <c r="B4" s="17">
        <v>19</v>
      </c>
      <c r="C4" s="17" t="s">
        <v>135</v>
      </c>
      <c r="D4" s="26" t="s">
        <v>129</v>
      </c>
      <c r="E4" s="26" t="s">
        <v>104</v>
      </c>
      <c r="F4" s="17">
        <v>4</v>
      </c>
      <c r="G4" s="17">
        <v>6</v>
      </c>
      <c r="H4" s="17">
        <v>3</v>
      </c>
      <c r="I4" s="17">
        <v>4</v>
      </c>
      <c r="J4" s="17">
        <v>6</v>
      </c>
      <c r="K4" s="17">
        <v>3</v>
      </c>
      <c r="L4" s="17">
        <v>4</v>
      </c>
      <c r="M4" s="7">
        <f t="shared" ref="M4:M26" si="0">SUM(F4:L4)</f>
        <v>30</v>
      </c>
      <c r="N4" s="8">
        <f t="shared" ref="N4:N26" si="1">M4/36</f>
        <v>0.83333333333333337</v>
      </c>
      <c r="O4" s="9" t="s">
        <v>99</v>
      </c>
    </row>
    <row r="5" spans="1:15" ht="18" customHeight="1">
      <c r="A5" s="22" t="s">
        <v>48</v>
      </c>
      <c r="B5" s="23">
        <v>23</v>
      </c>
      <c r="C5" s="24" t="s">
        <v>76</v>
      </c>
      <c r="D5" s="26" t="s">
        <v>129</v>
      </c>
      <c r="E5" s="26" t="s">
        <v>25</v>
      </c>
      <c r="F5" s="23">
        <v>4</v>
      </c>
      <c r="G5" s="23">
        <v>6</v>
      </c>
      <c r="H5" s="23">
        <v>3</v>
      </c>
      <c r="I5" s="23">
        <v>4</v>
      </c>
      <c r="J5" s="23">
        <v>6</v>
      </c>
      <c r="K5" s="23">
        <v>3</v>
      </c>
      <c r="L5" s="23">
        <v>3</v>
      </c>
      <c r="M5" s="7">
        <f t="shared" si="0"/>
        <v>29</v>
      </c>
      <c r="N5" s="8">
        <f t="shared" si="1"/>
        <v>0.80555555555555558</v>
      </c>
      <c r="O5" s="9" t="s">
        <v>100</v>
      </c>
    </row>
    <row r="6" spans="1:15" ht="18" customHeight="1">
      <c r="A6" s="25" t="s">
        <v>144</v>
      </c>
      <c r="B6" s="17">
        <v>22</v>
      </c>
      <c r="C6" s="17" t="s">
        <v>135</v>
      </c>
      <c r="D6" s="26" t="s">
        <v>129</v>
      </c>
      <c r="E6" s="26" t="s">
        <v>104</v>
      </c>
      <c r="F6" s="17">
        <v>4</v>
      </c>
      <c r="G6" s="17">
        <v>6</v>
      </c>
      <c r="H6" s="17">
        <v>0</v>
      </c>
      <c r="I6" s="17">
        <v>4</v>
      </c>
      <c r="J6" s="17">
        <v>1</v>
      </c>
      <c r="K6" s="17">
        <v>1</v>
      </c>
      <c r="L6" s="17">
        <v>3</v>
      </c>
      <c r="M6" s="7">
        <f t="shared" si="0"/>
        <v>19</v>
      </c>
      <c r="N6" s="8">
        <f t="shared" si="1"/>
        <v>0.52777777777777779</v>
      </c>
      <c r="O6" s="9" t="s">
        <v>100</v>
      </c>
    </row>
    <row r="7" spans="1:15" ht="18" customHeight="1">
      <c r="A7" s="25" t="s">
        <v>49</v>
      </c>
      <c r="B7" s="17">
        <v>1</v>
      </c>
      <c r="C7" s="17" t="s">
        <v>76</v>
      </c>
      <c r="D7" s="26" t="s">
        <v>129</v>
      </c>
      <c r="E7" s="26" t="s">
        <v>25</v>
      </c>
      <c r="F7" s="17">
        <v>4</v>
      </c>
      <c r="G7" s="17">
        <v>4</v>
      </c>
      <c r="H7" s="17">
        <v>1</v>
      </c>
      <c r="I7" s="17">
        <v>0</v>
      </c>
      <c r="J7" s="17">
        <v>2</v>
      </c>
      <c r="K7" s="17">
        <v>3</v>
      </c>
      <c r="L7" s="17">
        <v>3</v>
      </c>
      <c r="M7" s="7">
        <f t="shared" si="0"/>
        <v>17</v>
      </c>
      <c r="N7" s="8">
        <f t="shared" si="1"/>
        <v>0.47222222222222221</v>
      </c>
      <c r="O7" s="9" t="s">
        <v>101</v>
      </c>
    </row>
    <row r="8" spans="1:15" ht="18" customHeight="1">
      <c r="A8" s="22" t="s">
        <v>145</v>
      </c>
      <c r="B8" s="23">
        <v>3</v>
      </c>
      <c r="C8" s="24" t="s">
        <v>76</v>
      </c>
      <c r="D8" s="26" t="s">
        <v>129</v>
      </c>
      <c r="E8" s="26" t="s">
        <v>25</v>
      </c>
      <c r="F8" s="23">
        <v>0</v>
      </c>
      <c r="G8" s="23">
        <v>4</v>
      </c>
      <c r="H8" s="23">
        <v>1</v>
      </c>
      <c r="I8" s="23">
        <v>3</v>
      </c>
      <c r="J8" s="23">
        <v>5</v>
      </c>
      <c r="K8" s="23">
        <v>3</v>
      </c>
      <c r="L8" s="23">
        <v>1</v>
      </c>
      <c r="M8" s="7">
        <f t="shared" si="0"/>
        <v>17</v>
      </c>
      <c r="N8" s="8">
        <f t="shared" si="1"/>
        <v>0.47222222222222221</v>
      </c>
      <c r="O8" s="9" t="s">
        <v>101</v>
      </c>
    </row>
    <row r="9" spans="1:15" ht="18" customHeight="1">
      <c r="A9" s="22" t="s">
        <v>138</v>
      </c>
      <c r="B9" s="23">
        <v>16</v>
      </c>
      <c r="C9" s="24" t="s">
        <v>135</v>
      </c>
      <c r="D9" s="26" t="s">
        <v>129</v>
      </c>
      <c r="E9" s="26" t="s">
        <v>104</v>
      </c>
      <c r="F9" s="23">
        <v>0</v>
      </c>
      <c r="G9" s="23">
        <v>5</v>
      </c>
      <c r="H9" s="23">
        <v>3</v>
      </c>
      <c r="I9" s="23">
        <v>2</v>
      </c>
      <c r="J9" s="23">
        <v>2</v>
      </c>
      <c r="K9" s="23">
        <v>0</v>
      </c>
      <c r="L9" s="23">
        <v>3</v>
      </c>
      <c r="M9" s="7">
        <f t="shared" si="0"/>
        <v>15</v>
      </c>
      <c r="N9" s="8">
        <f t="shared" si="1"/>
        <v>0.41666666666666669</v>
      </c>
      <c r="O9" s="9" t="s">
        <v>101</v>
      </c>
    </row>
    <row r="10" spans="1:15" ht="18" customHeight="1">
      <c r="A10" s="25" t="s">
        <v>139</v>
      </c>
      <c r="B10" s="17">
        <v>17</v>
      </c>
      <c r="C10" s="17" t="s">
        <v>135</v>
      </c>
      <c r="D10" s="26" t="s">
        <v>129</v>
      </c>
      <c r="E10" s="26" t="s">
        <v>104</v>
      </c>
      <c r="F10" s="17">
        <v>1</v>
      </c>
      <c r="G10" s="17">
        <v>2</v>
      </c>
      <c r="H10" s="17">
        <v>1</v>
      </c>
      <c r="I10" s="17">
        <v>3</v>
      </c>
      <c r="J10" s="17">
        <v>5</v>
      </c>
      <c r="K10" s="17">
        <v>1</v>
      </c>
      <c r="L10" s="17">
        <v>2</v>
      </c>
      <c r="M10" s="7">
        <f t="shared" si="0"/>
        <v>15</v>
      </c>
      <c r="N10" s="8">
        <f t="shared" si="1"/>
        <v>0.41666666666666669</v>
      </c>
      <c r="O10" s="9" t="s">
        <v>101</v>
      </c>
    </row>
    <row r="11" spans="1:15" ht="18" customHeight="1">
      <c r="A11" s="16" t="s">
        <v>142</v>
      </c>
      <c r="B11" s="17">
        <v>20</v>
      </c>
      <c r="C11" s="17" t="s">
        <v>135</v>
      </c>
      <c r="D11" s="26" t="s">
        <v>129</v>
      </c>
      <c r="E11" s="26" t="s">
        <v>104</v>
      </c>
      <c r="F11" s="17">
        <v>1</v>
      </c>
      <c r="G11" s="17">
        <v>5</v>
      </c>
      <c r="H11" s="17">
        <v>1</v>
      </c>
      <c r="I11" s="17">
        <v>2</v>
      </c>
      <c r="J11" s="17">
        <v>4</v>
      </c>
      <c r="K11" s="17">
        <v>1</v>
      </c>
      <c r="L11" s="17">
        <v>0</v>
      </c>
      <c r="M11" s="7">
        <f t="shared" si="0"/>
        <v>14</v>
      </c>
      <c r="N11" s="8">
        <f t="shared" si="1"/>
        <v>0.3888888888888889</v>
      </c>
      <c r="O11" s="9" t="s">
        <v>101</v>
      </c>
    </row>
    <row r="12" spans="1:15" ht="18" customHeight="1">
      <c r="A12" s="25" t="s">
        <v>146</v>
      </c>
      <c r="B12" s="17">
        <v>5</v>
      </c>
      <c r="C12" s="17" t="s">
        <v>77</v>
      </c>
      <c r="D12" s="26" t="s">
        <v>129</v>
      </c>
      <c r="E12" s="26" t="s">
        <v>25</v>
      </c>
      <c r="F12" s="17">
        <v>2</v>
      </c>
      <c r="G12" s="17">
        <v>2</v>
      </c>
      <c r="H12" s="17">
        <v>0</v>
      </c>
      <c r="I12" s="17">
        <v>0</v>
      </c>
      <c r="J12" s="17">
        <v>3</v>
      </c>
      <c r="K12" s="17">
        <v>3</v>
      </c>
      <c r="L12" s="17">
        <v>1</v>
      </c>
      <c r="M12" s="7">
        <f t="shared" si="0"/>
        <v>11</v>
      </c>
      <c r="N12" s="8">
        <f t="shared" si="1"/>
        <v>0.30555555555555558</v>
      </c>
      <c r="O12" s="9" t="s">
        <v>101</v>
      </c>
    </row>
    <row r="13" spans="1:15" ht="18" customHeight="1">
      <c r="A13" s="25" t="s">
        <v>51</v>
      </c>
      <c r="B13" s="17">
        <v>4</v>
      </c>
      <c r="C13" s="17" t="s">
        <v>76</v>
      </c>
      <c r="D13" s="26" t="s">
        <v>129</v>
      </c>
      <c r="E13" s="26" t="s">
        <v>25</v>
      </c>
      <c r="F13" s="17">
        <v>0</v>
      </c>
      <c r="G13" s="17">
        <v>2</v>
      </c>
      <c r="H13" s="17">
        <v>1</v>
      </c>
      <c r="I13" s="17">
        <v>0</v>
      </c>
      <c r="J13" s="17">
        <v>4.5</v>
      </c>
      <c r="K13" s="17">
        <v>1</v>
      </c>
      <c r="L13" s="17">
        <v>2</v>
      </c>
      <c r="M13" s="7">
        <f t="shared" si="0"/>
        <v>10.5</v>
      </c>
      <c r="N13" s="8">
        <f t="shared" si="1"/>
        <v>0.29166666666666669</v>
      </c>
      <c r="O13" s="9" t="s">
        <v>101</v>
      </c>
    </row>
    <row r="14" spans="1:15" ht="18" customHeight="1">
      <c r="A14" s="25" t="s">
        <v>53</v>
      </c>
      <c r="B14" s="17">
        <v>7</v>
      </c>
      <c r="C14" s="17" t="s">
        <v>77</v>
      </c>
      <c r="D14" s="26" t="s">
        <v>129</v>
      </c>
      <c r="E14" s="26" t="s">
        <v>25</v>
      </c>
      <c r="F14" s="23">
        <v>2</v>
      </c>
      <c r="G14" s="23">
        <v>2</v>
      </c>
      <c r="H14" s="23">
        <v>0</v>
      </c>
      <c r="I14" s="23">
        <v>0</v>
      </c>
      <c r="J14" s="23">
        <v>2.5</v>
      </c>
      <c r="K14" s="23">
        <v>3</v>
      </c>
      <c r="L14" s="23">
        <v>1</v>
      </c>
      <c r="M14" s="7">
        <f t="shared" si="0"/>
        <v>10.5</v>
      </c>
      <c r="N14" s="8">
        <f t="shared" si="1"/>
        <v>0.29166666666666669</v>
      </c>
      <c r="O14" s="9" t="s">
        <v>101</v>
      </c>
    </row>
    <row r="15" spans="1:15" ht="18" customHeight="1">
      <c r="A15" s="22" t="s">
        <v>134</v>
      </c>
      <c r="B15" s="23">
        <v>13</v>
      </c>
      <c r="C15" s="24" t="s">
        <v>135</v>
      </c>
      <c r="D15" s="26" t="s">
        <v>129</v>
      </c>
      <c r="E15" s="26" t="s">
        <v>104</v>
      </c>
      <c r="F15" s="23">
        <v>0</v>
      </c>
      <c r="G15" s="23">
        <v>2</v>
      </c>
      <c r="H15" s="23">
        <v>0</v>
      </c>
      <c r="I15" s="23">
        <v>2</v>
      </c>
      <c r="J15" s="23">
        <v>4</v>
      </c>
      <c r="K15" s="23">
        <v>0</v>
      </c>
      <c r="L15" s="23">
        <v>2</v>
      </c>
      <c r="M15" s="7">
        <f t="shared" si="0"/>
        <v>10</v>
      </c>
      <c r="N15" s="8">
        <f t="shared" si="1"/>
        <v>0.27777777777777779</v>
      </c>
      <c r="O15" s="9" t="s">
        <v>101</v>
      </c>
    </row>
    <row r="16" spans="1:15" ht="18" customHeight="1">
      <c r="A16" s="22" t="s">
        <v>143</v>
      </c>
      <c r="B16" s="23">
        <v>21</v>
      </c>
      <c r="C16" s="24" t="s">
        <v>135</v>
      </c>
      <c r="D16" s="26" t="s">
        <v>129</v>
      </c>
      <c r="E16" s="26" t="s">
        <v>104</v>
      </c>
      <c r="F16" s="23">
        <v>0</v>
      </c>
      <c r="G16" s="23">
        <v>0</v>
      </c>
      <c r="H16" s="23">
        <v>0</v>
      </c>
      <c r="I16" s="23">
        <v>3</v>
      </c>
      <c r="J16" s="23">
        <v>3</v>
      </c>
      <c r="K16" s="23">
        <v>3</v>
      </c>
      <c r="L16" s="23">
        <v>0</v>
      </c>
      <c r="M16" s="7">
        <f t="shared" si="0"/>
        <v>9</v>
      </c>
      <c r="N16" s="8">
        <f t="shared" si="1"/>
        <v>0.25</v>
      </c>
      <c r="O16" s="9" t="s">
        <v>101</v>
      </c>
    </row>
    <row r="17" spans="1:15" ht="18" customHeight="1">
      <c r="A17" s="22" t="s">
        <v>50</v>
      </c>
      <c r="B17" s="23">
        <v>2</v>
      </c>
      <c r="C17" s="24" t="s">
        <v>76</v>
      </c>
      <c r="D17" s="26" t="s">
        <v>129</v>
      </c>
      <c r="E17" s="26" t="s">
        <v>25</v>
      </c>
      <c r="F17" s="23">
        <v>0</v>
      </c>
      <c r="G17" s="23">
        <v>3</v>
      </c>
      <c r="H17" s="23">
        <v>0</v>
      </c>
      <c r="I17" s="23">
        <v>0</v>
      </c>
      <c r="J17" s="23">
        <v>5.5</v>
      </c>
      <c r="K17" s="23">
        <v>0</v>
      </c>
      <c r="L17" s="23">
        <v>0</v>
      </c>
      <c r="M17" s="7">
        <f t="shared" si="0"/>
        <v>8.5</v>
      </c>
      <c r="N17" s="8">
        <f t="shared" si="1"/>
        <v>0.2361111111111111</v>
      </c>
      <c r="O17" s="9" t="s">
        <v>101</v>
      </c>
    </row>
    <row r="18" spans="1:15" ht="18" customHeight="1">
      <c r="A18" s="25" t="s">
        <v>54</v>
      </c>
      <c r="B18" s="23">
        <v>8</v>
      </c>
      <c r="C18" s="24" t="s">
        <v>77</v>
      </c>
      <c r="D18" s="26" t="s">
        <v>129</v>
      </c>
      <c r="E18" s="26" t="s">
        <v>25</v>
      </c>
      <c r="F18" s="23">
        <v>4</v>
      </c>
      <c r="G18" s="23">
        <v>2</v>
      </c>
      <c r="H18" s="23">
        <v>0</v>
      </c>
      <c r="I18" s="23">
        <v>0</v>
      </c>
      <c r="J18" s="23">
        <v>1</v>
      </c>
      <c r="K18" s="23">
        <v>1</v>
      </c>
      <c r="L18" s="23">
        <v>0</v>
      </c>
      <c r="M18" s="7">
        <f t="shared" si="0"/>
        <v>8</v>
      </c>
      <c r="N18" s="8">
        <f t="shared" si="1"/>
        <v>0.22222222222222221</v>
      </c>
      <c r="O18" s="9" t="s">
        <v>101</v>
      </c>
    </row>
    <row r="19" spans="1:15" ht="18" customHeight="1">
      <c r="A19" s="25" t="s">
        <v>55</v>
      </c>
      <c r="B19" s="17">
        <v>9</v>
      </c>
      <c r="C19" s="17" t="s">
        <v>77</v>
      </c>
      <c r="D19" s="26" t="s">
        <v>129</v>
      </c>
      <c r="E19" s="26" t="s">
        <v>25</v>
      </c>
      <c r="F19" s="23">
        <v>0</v>
      </c>
      <c r="G19" s="23">
        <v>2</v>
      </c>
      <c r="H19" s="23">
        <v>0</v>
      </c>
      <c r="I19" s="23">
        <v>0</v>
      </c>
      <c r="J19" s="23">
        <v>3</v>
      </c>
      <c r="K19" s="23">
        <v>3</v>
      </c>
      <c r="L19" s="23">
        <v>0</v>
      </c>
      <c r="M19" s="7">
        <f t="shared" si="0"/>
        <v>8</v>
      </c>
      <c r="N19" s="8">
        <f t="shared" si="1"/>
        <v>0.22222222222222221</v>
      </c>
      <c r="O19" s="9" t="s">
        <v>101</v>
      </c>
    </row>
    <row r="20" spans="1:15" ht="18" customHeight="1">
      <c r="A20" s="25" t="s">
        <v>140</v>
      </c>
      <c r="B20" s="17">
        <v>18</v>
      </c>
      <c r="C20" s="17" t="s">
        <v>135</v>
      </c>
      <c r="D20" s="26" t="s">
        <v>129</v>
      </c>
      <c r="E20" s="26" t="s">
        <v>104</v>
      </c>
      <c r="F20" s="17">
        <v>0</v>
      </c>
      <c r="G20" s="17">
        <v>1</v>
      </c>
      <c r="H20" s="17">
        <v>0</v>
      </c>
      <c r="I20" s="17">
        <v>1</v>
      </c>
      <c r="J20" s="17">
        <v>3</v>
      </c>
      <c r="K20" s="17">
        <v>0</v>
      </c>
      <c r="L20" s="17">
        <v>0</v>
      </c>
      <c r="M20" s="7">
        <f t="shared" si="0"/>
        <v>5</v>
      </c>
      <c r="N20" s="8">
        <f t="shared" si="1"/>
        <v>0.1388888888888889</v>
      </c>
      <c r="O20" s="9" t="s">
        <v>101</v>
      </c>
    </row>
    <row r="21" spans="1:15" ht="18" customHeight="1">
      <c r="A21" s="25" t="s">
        <v>56</v>
      </c>
      <c r="B21" s="17">
        <v>10</v>
      </c>
      <c r="C21" s="17" t="s">
        <v>77</v>
      </c>
      <c r="D21" s="26" t="s">
        <v>129</v>
      </c>
      <c r="E21" s="26" t="s">
        <v>25</v>
      </c>
      <c r="F21" s="23">
        <v>0</v>
      </c>
      <c r="G21" s="23">
        <v>0</v>
      </c>
      <c r="H21" s="23">
        <v>0</v>
      </c>
      <c r="I21" s="23">
        <v>0</v>
      </c>
      <c r="J21" s="23">
        <v>2.5</v>
      </c>
      <c r="K21" s="23">
        <v>1</v>
      </c>
      <c r="L21" s="23">
        <v>1</v>
      </c>
      <c r="M21" s="7">
        <f t="shared" si="0"/>
        <v>4.5</v>
      </c>
      <c r="N21" s="8">
        <f t="shared" si="1"/>
        <v>0.125</v>
      </c>
      <c r="O21" s="9" t="s">
        <v>101</v>
      </c>
    </row>
    <row r="22" spans="1:15" ht="18" customHeight="1">
      <c r="A22" s="25" t="s">
        <v>52</v>
      </c>
      <c r="B22" s="17">
        <v>6</v>
      </c>
      <c r="C22" s="17" t="s">
        <v>77</v>
      </c>
      <c r="D22" s="26" t="s">
        <v>129</v>
      </c>
      <c r="E22" s="26" t="s">
        <v>25</v>
      </c>
      <c r="F22" s="17">
        <v>2</v>
      </c>
      <c r="G22" s="17">
        <v>1</v>
      </c>
      <c r="H22" s="17">
        <v>0</v>
      </c>
      <c r="I22" s="17">
        <v>0</v>
      </c>
      <c r="J22" s="17">
        <v>1.5</v>
      </c>
      <c r="K22" s="17">
        <v>0</v>
      </c>
      <c r="L22" s="17">
        <v>0</v>
      </c>
      <c r="M22" s="7">
        <f t="shared" si="0"/>
        <v>4.5</v>
      </c>
      <c r="N22" s="8">
        <f t="shared" si="1"/>
        <v>0.125</v>
      </c>
      <c r="O22" s="9" t="s">
        <v>101</v>
      </c>
    </row>
    <row r="23" spans="1:15" ht="18" customHeight="1">
      <c r="A23" s="25" t="s">
        <v>57</v>
      </c>
      <c r="B23" s="17">
        <v>11</v>
      </c>
      <c r="C23" s="17" t="s">
        <v>77</v>
      </c>
      <c r="D23" s="26" t="s">
        <v>129</v>
      </c>
      <c r="E23" s="26" t="s">
        <v>25</v>
      </c>
      <c r="F23" s="23">
        <v>0</v>
      </c>
      <c r="G23" s="23">
        <v>2</v>
      </c>
      <c r="H23" s="23">
        <v>0</v>
      </c>
      <c r="I23" s="23">
        <v>0</v>
      </c>
      <c r="J23" s="23">
        <v>0.5</v>
      </c>
      <c r="K23" s="23">
        <v>0</v>
      </c>
      <c r="L23" s="23">
        <v>1</v>
      </c>
      <c r="M23" s="7">
        <f t="shared" si="0"/>
        <v>3.5</v>
      </c>
      <c r="N23" s="8">
        <f t="shared" si="1"/>
        <v>9.7222222222222224E-2</v>
      </c>
      <c r="O23" s="9" t="s">
        <v>101</v>
      </c>
    </row>
    <row r="24" spans="1:15" ht="18" customHeight="1">
      <c r="A24" s="25" t="s">
        <v>58</v>
      </c>
      <c r="B24" s="17">
        <v>12</v>
      </c>
      <c r="C24" s="17" t="s">
        <v>77</v>
      </c>
      <c r="D24" s="26" t="s">
        <v>129</v>
      </c>
      <c r="E24" s="26" t="s">
        <v>25</v>
      </c>
      <c r="F24" s="23">
        <v>0</v>
      </c>
      <c r="G24" s="23">
        <v>2</v>
      </c>
      <c r="H24" s="23">
        <v>0</v>
      </c>
      <c r="I24" s="23">
        <v>0</v>
      </c>
      <c r="J24" s="23">
        <v>0.5</v>
      </c>
      <c r="K24" s="23">
        <v>1</v>
      </c>
      <c r="L24" s="23">
        <v>0</v>
      </c>
      <c r="M24" s="7">
        <f t="shared" si="0"/>
        <v>3.5</v>
      </c>
      <c r="N24" s="8">
        <f t="shared" si="1"/>
        <v>9.7222222222222224E-2</v>
      </c>
      <c r="O24" s="9" t="s">
        <v>101</v>
      </c>
    </row>
    <row r="25" spans="1:15" ht="18" customHeight="1">
      <c r="A25" s="25" t="s">
        <v>136</v>
      </c>
      <c r="B25" s="17">
        <v>14</v>
      </c>
      <c r="C25" s="17" t="s">
        <v>135</v>
      </c>
      <c r="D25" s="26" t="s">
        <v>129</v>
      </c>
      <c r="E25" s="26" t="s">
        <v>104</v>
      </c>
      <c r="F25" s="17">
        <v>0</v>
      </c>
      <c r="G25" s="17">
        <v>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7">
        <f t="shared" si="0"/>
        <v>2</v>
      </c>
      <c r="N25" s="8">
        <f t="shared" si="1"/>
        <v>5.5555555555555552E-2</v>
      </c>
      <c r="O25" s="9" t="s">
        <v>101</v>
      </c>
    </row>
    <row r="26" spans="1:15" ht="18" customHeight="1">
      <c r="A26" s="22" t="s">
        <v>137</v>
      </c>
      <c r="B26" s="23">
        <v>15</v>
      </c>
      <c r="C26" s="24" t="s">
        <v>135</v>
      </c>
      <c r="D26" s="26" t="s">
        <v>129</v>
      </c>
      <c r="E26" s="26" t="s">
        <v>104</v>
      </c>
      <c r="F26" s="23">
        <v>0</v>
      </c>
      <c r="G26" s="23">
        <v>0</v>
      </c>
      <c r="H26" s="23">
        <v>0</v>
      </c>
      <c r="I26" s="23">
        <v>0</v>
      </c>
      <c r="J26" s="23">
        <v>1</v>
      </c>
      <c r="K26" s="23">
        <v>0</v>
      </c>
      <c r="L26" s="23">
        <v>0</v>
      </c>
      <c r="M26" s="7">
        <f t="shared" si="0"/>
        <v>1</v>
      </c>
      <c r="N26" s="8">
        <f t="shared" si="1"/>
        <v>2.7777777777777776E-2</v>
      </c>
      <c r="O26" s="9" t="s">
        <v>101</v>
      </c>
    </row>
    <row r="27" spans="1:15">
      <c r="A27" s="16"/>
      <c r="B27" s="17"/>
      <c r="C27" s="18"/>
      <c r="D27" s="18"/>
      <c r="E27" s="14"/>
      <c r="F27" s="19"/>
      <c r="G27" s="19"/>
      <c r="H27" s="19"/>
      <c r="I27" s="19"/>
      <c r="J27" s="19"/>
      <c r="K27" s="19"/>
      <c r="L27" s="19"/>
      <c r="M27" s="7">
        <f t="shared" ref="M27:M33" si="2">SUM(F27:L27)</f>
        <v>0</v>
      </c>
      <c r="N27" s="8">
        <f t="shared" ref="N27:N33" si="3">M27/36</f>
        <v>0</v>
      </c>
      <c r="O27" s="9"/>
    </row>
    <row r="28" spans="1:15">
      <c r="A28" s="16"/>
      <c r="B28" s="17"/>
      <c r="C28" s="18"/>
      <c r="D28" s="18"/>
      <c r="E28" s="14"/>
      <c r="F28" s="19"/>
      <c r="G28" s="19"/>
      <c r="H28" s="19"/>
      <c r="I28" s="19"/>
      <c r="J28" s="19"/>
      <c r="K28" s="19"/>
      <c r="L28" s="19"/>
      <c r="M28" s="7">
        <f t="shared" si="2"/>
        <v>0</v>
      </c>
      <c r="N28" s="8">
        <f t="shared" si="3"/>
        <v>0</v>
      </c>
      <c r="O28" s="9"/>
    </row>
    <row r="29" spans="1:15">
      <c r="A29" s="16"/>
      <c r="B29" s="17"/>
      <c r="C29" s="18"/>
      <c r="D29" s="18"/>
      <c r="E29" s="14"/>
      <c r="F29" s="19"/>
      <c r="G29" s="19"/>
      <c r="H29" s="19"/>
      <c r="I29" s="19"/>
      <c r="J29" s="19"/>
      <c r="K29" s="19"/>
      <c r="L29" s="19"/>
      <c r="M29" s="7">
        <f t="shared" si="2"/>
        <v>0</v>
      </c>
      <c r="N29" s="8">
        <f t="shared" si="3"/>
        <v>0</v>
      </c>
      <c r="O29" s="9"/>
    </row>
    <row r="30" spans="1:15">
      <c r="A30" s="16"/>
      <c r="B30" s="17"/>
      <c r="C30" s="18"/>
      <c r="D30" s="18"/>
      <c r="E30" s="14"/>
      <c r="F30" s="19"/>
      <c r="G30" s="19"/>
      <c r="H30" s="19"/>
      <c r="I30" s="19"/>
      <c r="J30" s="19"/>
      <c r="K30" s="19"/>
      <c r="L30" s="19"/>
      <c r="M30" s="7">
        <f t="shared" si="2"/>
        <v>0</v>
      </c>
      <c r="N30" s="8">
        <f t="shared" si="3"/>
        <v>0</v>
      </c>
      <c r="O30" s="9"/>
    </row>
    <row r="31" spans="1:15">
      <c r="A31" s="16"/>
      <c r="B31" s="17"/>
      <c r="C31" s="18"/>
      <c r="D31" s="18"/>
      <c r="E31" s="14"/>
      <c r="F31" s="19"/>
      <c r="G31" s="19"/>
      <c r="H31" s="19"/>
      <c r="I31" s="19"/>
      <c r="J31" s="19"/>
      <c r="K31" s="19"/>
      <c r="L31" s="19"/>
      <c r="M31" s="7">
        <f t="shared" si="2"/>
        <v>0</v>
      </c>
      <c r="N31" s="8">
        <f t="shared" si="3"/>
        <v>0</v>
      </c>
      <c r="O31" s="9"/>
    </row>
    <row r="32" spans="1:15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19"/>
      <c r="L32" s="19"/>
      <c r="M32" s="7">
        <f t="shared" si="2"/>
        <v>0</v>
      </c>
      <c r="N32" s="8">
        <f t="shared" si="3"/>
        <v>0</v>
      </c>
      <c r="O32" s="9"/>
    </row>
    <row r="33" spans="1:15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19"/>
      <c r="L33" s="19"/>
      <c r="M33" s="7">
        <f t="shared" si="2"/>
        <v>0</v>
      </c>
      <c r="N33" s="8">
        <f t="shared" si="3"/>
        <v>0</v>
      </c>
      <c r="O33" s="9"/>
    </row>
  </sheetData>
  <sortState ref="A4:N26">
    <sortCondition descending="1" ref="N4:N26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77" zoomScaleNormal="77" workbookViewId="0">
      <selection activeCell="Q15" sqref="Q15"/>
    </sheetView>
  </sheetViews>
  <sheetFormatPr defaultColWidth="9.140625" defaultRowHeight="15.75"/>
  <cols>
    <col min="1" max="1" width="34" style="3" customWidth="1"/>
    <col min="2" max="2" width="8.42578125" style="3" bestFit="1" customWidth="1"/>
    <col min="3" max="3" width="6.85546875" style="3" customWidth="1"/>
    <col min="4" max="4" width="36.42578125" style="3" customWidth="1"/>
    <col min="5" max="5" width="33.5703125" style="3" bestFit="1" customWidth="1"/>
    <col min="6" max="6" width="7.42578125" style="3" customWidth="1"/>
    <col min="7" max="7" width="6.7109375" style="3" customWidth="1"/>
    <col min="8" max="8" width="6.42578125" style="3" customWidth="1"/>
    <col min="9" max="9" width="8" style="3" customWidth="1"/>
    <col min="10" max="10" width="7.42578125" style="3" customWidth="1"/>
    <col min="11" max="11" width="7" style="3" customWidth="1"/>
    <col min="12" max="12" width="8.7109375" style="3" customWidth="1"/>
    <col min="13" max="14" width="9.140625" style="3"/>
    <col min="15" max="15" width="12.85546875" style="3" bestFit="1" customWidth="1"/>
    <col min="16" max="16384" width="9.140625" style="3"/>
  </cols>
  <sheetData>
    <row r="1" spans="1:16" ht="22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6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19.5" customHeight="1">
      <c r="A4" s="25" t="s">
        <v>194</v>
      </c>
      <c r="B4" s="17">
        <v>17</v>
      </c>
      <c r="C4" s="24" t="s">
        <v>189</v>
      </c>
      <c r="D4" s="22" t="s">
        <v>177</v>
      </c>
      <c r="E4" s="26" t="s">
        <v>169</v>
      </c>
      <c r="F4" s="17">
        <v>4</v>
      </c>
      <c r="G4" s="17">
        <v>6</v>
      </c>
      <c r="H4" s="17">
        <v>3</v>
      </c>
      <c r="I4" s="17">
        <v>5</v>
      </c>
      <c r="J4" s="17">
        <v>9</v>
      </c>
      <c r="K4" s="17">
        <v>3</v>
      </c>
      <c r="L4" s="17">
        <v>3</v>
      </c>
      <c r="M4" s="7">
        <f t="shared" ref="M4:M34" si="0">SUM(F4:L4)</f>
        <v>33</v>
      </c>
      <c r="N4" s="8">
        <f t="shared" ref="N4:N34" si="1">M4/36</f>
        <v>0.91666666666666663</v>
      </c>
      <c r="O4" s="9" t="s">
        <v>99</v>
      </c>
    </row>
    <row r="5" spans="1:16" ht="18.75" customHeight="1">
      <c r="A5" s="25" t="s">
        <v>201</v>
      </c>
      <c r="B5" s="17">
        <v>24</v>
      </c>
      <c r="C5" s="24" t="s">
        <v>202</v>
      </c>
      <c r="D5" s="22" t="s">
        <v>177</v>
      </c>
      <c r="E5" s="26" t="s">
        <v>169</v>
      </c>
      <c r="F5" s="17">
        <v>3</v>
      </c>
      <c r="G5" s="17">
        <v>6</v>
      </c>
      <c r="H5" s="17">
        <v>3</v>
      </c>
      <c r="I5" s="17">
        <v>5</v>
      </c>
      <c r="J5" s="17">
        <v>8</v>
      </c>
      <c r="K5" s="17">
        <v>3</v>
      </c>
      <c r="L5" s="17">
        <v>2</v>
      </c>
      <c r="M5" s="7">
        <f t="shared" si="0"/>
        <v>30</v>
      </c>
      <c r="N5" s="8">
        <f t="shared" si="1"/>
        <v>0.83333333333333337</v>
      </c>
      <c r="O5" s="9" t="s">
        <v>100</v>
      </c>
    </row>
    <row r="6" spans="1:16" ht="16.5" customHeight="1">
      <c r="A6" s="16" t="s">
        <v>200</v>
      </c>
      <c r="B6" s="17">
        <v>23</v>
      </c>
      <c r="C6" s="24" t="s">
        <v>189</v>
      </c>
      <c r="D6" s="22" t="s">
        <v>177</v>
      </c>
      <c r="E6" s="26" t="s">
        <v>169</v>
      </c>
      <c r="F6" s="17">
        <v>4</v>
      </c>
      <c r="G6" s="17">
        <v>6</v>
      </c>
      <c r="H6" s="17">
        <v>3</v>
      </c>
      <c r="I6" s="17">
        <v>4</v>
      </c>
      <c r="J6" s="17">
        <v>7</v>
      </c>
      <c r="K6" s="17">
        <v>3</v>
      </c>
      <c r="L6" s="17">
        <v>2</v>
      </c>
      <c r="M6" s="7">
        <f t="shared" si="0"/>
        <v>29</v>
      </c>
      <c r="N6" s="8">
        <f t="shared" si="1"/>
        <v>0.80555555555555558</v>
      </c>
      <c r="O6" s="9" t="s">
        <v>100</v>
      </c>
    </row>
    <row r="7" spans="1:16" ht="16.5" customHeight="1">
      <c r="A7" s="25" t="s">
        <v>195</v>
      </c>
      <c r="B7" s="17">
        <v>18</v>
      </c>
      <c r="C7" s="24" t="s">
        <v>189</v>
      </c>
      <c r="D7" s="22" t="s">
        <v>177</v>
      </c>
      <c r="E7" s="26" t="s">
        <v>169</v>
      </c>
      <c r="F7" s="17">
        <v>2</v>
      </c>
      <c r="G7" s="17">
        <v>5</v>
      </c>
      <c r="H7" s="17">
        <v>2</v>
      </c>
      <c r="I7" s="17">
        <v>4</v>
      </c>
      <c r="J7" s="17">
        <v>5</v>
      </c>
      <c r="K7" s="17">
        <v>3</v>
      </c>
      <c r="L7" s="17">
        <v>2</v>
      </c>
      <c r="M7" s="7">
        <f t="shared" si="0"/>
        <v>23</v>
      </c>
      <c r="N7" s="8">
        <f t="shared" si="1"/>
        <v>0.63888888888888884</v>
      </c>
      <c r="O7" s="9" t="s">
        <v>100</v>
      </c>
    </row>
    <row r="8" spans="1:16" ht="19.5" customHeight="1">
      <c r="A8" s="26" t="s">
        <v>151</v>
      </c>
      <c r="B8" s="23">
        <v>4</v>
      </c>
      <c r="C8" s="24" t="s">
        <v>148</v>
      </c>
      <c r="D8" s="22" t="s">
        <v>129</v>
      </c>
      <c r="E8" s="22" t="s">
        <v>117</v>
      </c>
      <c r="F8" s="23">
        <v>1</v>
      </c>
      <c r="G8" s="23">
        <v>5</v>
      </c>
      <c r="H8" s="23">
        <v>0</v>
      </c>
      <c r="I8" s="23">
        <v>4</v>
      </c>
      <c r="J8" s="23">
        <v>6</v>
      </c>
      <c r="K8" s="23">
        <v>2</v>
      </c>
      <c r="L8" s="23">
        <v>4</v>
      </c>
      <c r="M8" s="7">
        <f t="shared" si="0"/>
        <v>22</v>
      </c>
      <c r="N8" s="8">
        <f t="shared" si="1"/>
        <v>0.61111111111111116</v>
      </c>
      <c r="O8" s="9" t="s">
        <v>100</v>
      </c>
    </row>
    <row r="9" spans="1:16" ht="18" customHeight="1">
      <c r="A9" s="26" t="s">
        <v>147</v>
      </c>
      <c r="B9" s="23">
        <v>1</v>
      </c>
      <c r="C9" s="24" t="s">
        <v>148</v>
      </c>
      <c r="D9" s="22" t="s">
        <v>129</v>
      </c>
      <c r="E9" s="22" t="s">
        <v>117</v>
      </c>
      <c r="F9" s="23">
        <v>2</v>
      </c>
      <c r="G9" s="23">
        <v>6</v>
      </c>
      <c r="H9" s="23">
        <v>0</v>
      </c>
      <c r="I9" s="23">
        <v>4</v>
      </c>
      <c r="J9" s="23">
        <v>5.5</v>
      </c>
      <c r="K9" s="23">
        <v>2</v>
      </c>
      <c r="L9" s="23">
        <v>2</v>
      </c>
      <c r="M9" s="7">
        <f t="shared" si="0"/>
        <v>21.5</v>
      </c>
      <c r="N9" s="8">
        <f t="shared" si="1"/>
        <v>0.59722222222222221</v>
      </c>
      <c r="O9" s="9" t="s">
        <v>100</v>
      </c>
    </row>
    <row r="10" spans="1:16" ht="18" customHeight="1">
      <c r="A10" s="14" t="s">
        <v>196</v>
      </c>
      <c r="B10" s="17">
        <v>19</v>
      </c>
      <c r="C10" s="24" t="s">
        <v>189</v>
      </c>
      <c r="D10" s="22" t="s">
        <v>177</v>
      </c>
      <c r="E10" s="26" t="s">
        <v>169</v>
      </c>
      <c r="F10" s="17">
        <v>4</v>
      </c>
      <c r="G10" s="17">
        <v>5</v>
      </c>
      <c r="H10" s="17">
        <v>1</v>
      </c>
      <c r="I10" s="17">
        <v>4</v>
      </c>
      <c r="J10" s="17">
        <v>4</v>
      </c>
      <c r="K10" s="17">
        <v>3</v>
      </c>
      <c r="L10" s="17">
        <v>0</v>
      </c>
      <c r="M10" s="7">
        <f t="shared" si="0"/>
        <v>21</v>
      </c>
      <c r="N10" s="8">
        <f t="shared" si="1"/>
        <v>0.58333333333333337</v>
      </c>
      <c r="O10" s="9" t="s">
        <v>100</v>
      </c>
      <c r="P10" s="30"/>
    </row>
    <row r="11" spans="1:16" ht="17.25" customHeight="1">
      <c r="A11" s="26" t="s">
        <v>197</v>
      </c>
      <c r="B11" s="23">
        <v>20</v>
      </c>
      <c r="C11" s="24" t="s">
        <v>189</v>
      </c>
      <c r="D11" s="22" t="s">
        <v>177</v>
      </c>
      <c r="E11" s="26" t="s">
        <v>169</v>
      </c>
      <c r="F11" s="23">
        <v>4</v>
      </c>
      <c r="G11" s="23">
        <v>5</v>
      </c>
      <c r="H11" s="23">
        <v>0</v>
      </c>
      <c r="I11" s="23">
        <v>4</v>
      </c>
      <c r="J11" s="23">
        <v>5</v>
      </c>
      <c r="K11" s="23">
        <v>3</v>
      </c>
      <c r="L11" s="23">
        <v>0</v>
      </c>
      <c r="M11" s="7">
        <f t="shared" si="0"/>
        <v>21</v>
      </c>
      <c r="N11" s="8">
        <f t="shared" si="1"/>
        <v>0.58333333333333337</v>
      </c>
      <c r="O11" s="9" t="s">
        <v>100</v>
      </c>
      <c r="P11" s="30"/>
    </row>
    <row r="12" spans="1:16" ht="19.5" customHeight="1">
      <c r="A12" s="26" t="s">
        <v>150</v>
      </c>
      <c r="B12" s="23">
        <v>3</v>
      </c>
      <c r="C12" s="24" t="s">
        <v>148</v>
      </c>
      <c r="D12" s="22" t="s">
        <v>129</v>
      </c>
      <c r="E12" s="22" t="s">
        <v>117</v>
      </c>
      <c r="F12" s="23">
        <v>2</v>
      </c>
      <c r="G12" s="23">
        <v>4</v>
      </c>
      <c r="H12" s="23">
        <v>0</v>
      </c>
      <c r="I12" s="23">
        <v>3</v>
      </c>
      <c r="J12" s="23">
        <v>6</v>
      </c>
      <c r="K12" s="23">
        <v>1</v>
      </c>
      <c r="L12" s="23">
        <v>4</v>
      </c>
      <c r="M12" s="7">
        <f t="shared" si="0"/>
        <v>20</v>
      </c>
      <c r="N12" s="8">
        <f t="shared" si="1"/>
        <v>0.55555555555555558</v>
      </c>
      <c r="O12" s="9" t="s">
        <v>101</v>
      </c>
    </row>
    <row r="13" spans="1:16" ht="17.25" customHeight="1">
      <c r="A13" s="25" t="s">
        <v>152</v>
      </c>
      <c r="B13" s="17">
        <v>5</v>
      </c>
      <c r="C13" s="17" t="s">
        <v>148</v>
      </c>
      <c r="D13" s="22" t="s">
        <v>129</v>
      </c>
      <c r="E13" s="25" t="s">
        <v>117</v>
      </c>
      <c r="F13" s="17">
        <v>2</v>
      </c>
      <c r="G13" s="17">
        <v>2</v>
      </c>
      <c r="H13" s="17">
        <v>0</v>
      </c>
      <c r="I13" s="17">
        <v>4</v>
      </c>
      <c r="J13" s="17">
        <v>6</v>
      </c>
      <c r="K13" s="17">
        <v>2</v>
      </c>
      <c r="L13" s="17">
        <v>4</v>
      </c>
      <c r="M13" s="7">
        <f t="shared" si="0"/>
        <v>20</v>
      </c>
      <c r="N13" s="8">
        <f t="shared" si="1"/>
        <v>0.55555555555555558</v>
      </c>
      <c r="O13" s="9" t="s">
        <v>101</v>
      </c>
    </row>
    <row r="14" spans="1:16" ht="18.75" customHeight="1">
      <c r="A14" s="25" t="s">
        <v>198</v>
      </c>
      <c r="B14" s="17">
        <v>21</v>
      </c>
      <c r="C14" s="24" t="s">
        <v>189</v>
      </c>
      <c r="D14" s="22" t="s">
        <v>177</v>
      </c>
      <c r="E14" s="26" t="s">
        <v>169</v>
      </c>
      <c r="F14" s="17">
        <v>4</v>
      </c>
      <c r="G14" s="17">
        <v>5</v>
      </c>
      <c r="H14" s="17">
        <v>0</v>
      </c>
      <c r="I14" s="17">
        <v>2</v>
      </c>
      <c r="J14" s="17">
        <v>5</v>
      </c>
      <c r="K14" s="17">
        <v>1</v>
      </c>
      <c r="L14" s="17">
        <v>3</v>
      </c>
      <c r="M14" s="7">
        <f t="shared" si="0"/>
        <v>20</v>
      </c>
      <c r="N14" s="8">
        <f t="shared" si="1"/>
        <v>0.55555555555555558</v>
      </c>
      <c r="O14" s="9" t="s">
        <v>101</v>
      </c>
    </row>
    <row r="15" spans="1:16" ht="21" customHeight="1">
      <c r="A15" s="14" t="s">
        <v>199</v>
      </c>
      <c r="B15" s="17">
        <v>22</v>
      </c>
      <c r="C15" s="24" t="s">
        <v>189</v>
      </c>
      <c r="D15" s="22" t="s">
        <v>177</v>
      </c>
      <c r="E15" s="26" t="s">
        <v>169</v>
      </c>
      <c r="F15" s="17">
        <v>4</v>
      </c>
      <c r="G15" s="17">
        <v>5</v>
      </c>
      <c r="H15" s="17">
        <v>0</v>
      </c>
      <c r="I15" s="17">
        <v>2</v>
      </c>
      <c r="J15" s="17">
        <v>5</v>
      </c>
      <c r="K15" s="17">
        <v>0</v>
      </c>
      <c r="L15" s="17">
        <v>3</v>
      </c>
      <c r="M15" s="7">
        <f t="shared" si="0"/>
        <v>19</v>
      </c>
      <c r="N15" s="8">
        <f t="shared" si="1"/>
        <v>0.52777777777777779</v>
      </c>
      <c r="O15" s="9" t="s">
        <v>101</v>
      </c>
    </row>
    <row r="16" spans="1:16" ht="21.75" customHeight="1">
      <c r="A16" s="14" t="s">
        <v>203</v>
      </c>
      <c r="B16" s="17">
        <v>25</v>
      </c>
      <c r="C16" s="24" t="s">
        <v>202</v>
      </c>
      <c r="D16" s="22" t="s">
        <v>177</v>
      </c>
      <c r="E16" s="26" t="s">
        <v>169</v>
      </c>
      <c r="F16" s="17">
        <v>2</v>
      </c>
      <c r="G16" s="17">
        <v>2</v>
      </c>
      <c r="H16" s="17">
        <v>1</v>
      </c>
      <c r="I16" s="17">
        <v>5</v>
      </c>
      <c r="J16" s="17">
        <v>7</v>
      </c>
      <c r="K16" s="17">
        <v>2</v>
      </c>
      <c r="L16" s="17">
        <v>0</v>
      </c>
      <c r="M16" s="7">
        <f t="shared" si="0"/>
        <v>19</v>
      </c>
      <c r="N16" s="8">
        <f t="shared" si="1"/>
        <v>0.52777777777777779</v>
      </c>
      <c r="O16" s="9" t="s">
        <v>101</v>
      </c>
    </row>
    <row r="17" spans="1:15" ht="21.75" customHeight="1">
      <c r="A17" s="25" t="s">
        <v>193</v>
      </c>
      <c r="B17" s="17">
        <v>16</v>
      </c>
      <c r="C17" s="24" t="s">
        <v>189</v>
      </c>
      <c r="D17" s="22" t="s">
        <v>177</v>
      </c>
      <c r="E17" s="26" t="s">
        <v>169</v>
      </c>
      <c r="F17" s="17">
        <v>2</v>
      </c>
      <c r="G17" s="17">
        <v>3</v>
      </c>
      <c r="H17" s="17">
        <v>0</v>
      </c>
      <c r="I17" s="17">
        <v>4</v>
      </c>
      <c r="J17" s="17">
        <v>5</v>
      </c>
      <c r="K17" s="17">
        <v>3</v>
      </c>
      <c r="L17" s="17">
        <v>1</v>
      </c>
      <c r="M17" s="7">
        <f t="shared" si="0"/>
        <v>18</v>
      </c>
      <c r="N17" s="8">
        <f t="shared" si="1"/>
        <v>0.5</v>
      </c>
      <c r="O17" s="9" t="s">
        <v>101</v>
      </c>
    </row>
    <row r="18" spans="1:15" ht="19.5" customHeight="1">
      <c r="A18" s="22" t="s">
        <v>204</v>
      </c>
      <c r="B18" s="17">
        <v>26</v>
      </c>
      <c r="C18" s="24" t="s">
        <v>202</v>
      </c>
      <c r="D18" s="22" t="s">
        <v>177</v>
      </c>
      <c r="E18" s="26" t="s">
        <v>169</v>
      </c>
      <c r="F18" s="17">
        <v>2</v>
      </c>
      <c r="G18" s="17">
        <v>1</v>
      </c>
      <c r="H18" s="17">
        <v>1</v>
      </c>
      <c r="I18" s="17">
        <v>5</v>
      </c>
      <c r="J18" s="17">
        <v>6</v>
      </c>
      <c r="K18" s="17">
        <v>3</v>
      </c>
      <c r="L18" s="17">
        <v>0</v>
      </c>
      <c r="M18" s="7">
        <f t="shared" si="0"/>
        <v>18</v>
      </c>
      <c r="N18" s="8">
        <f t="shared" si="1"/>
        <v>0.5</v>
      </c>
      <c r="O18" s="9" t="s">
        <v>101</v>
      </c>
    </row>
    <row r="19" spans="1:15" ht="21.75" customHeight="1">
      <c r="A19" s="26" t="s">
        <v>192</v>
      </c>
      <c r="B19" s="23">
        <v>15</v>
      </c>
      <c r="C19" s="24" t="s">
        <v>189</v>
      </c>
      <c r="D19" s="22" t="s">
        <v>177</v>
      </c>
      <c r="E19" s="26" t="s">
        <v>169</v>
      </c>
      <c r="F19" s="23">
        <v>4</v>
      </c>
      <c r="G19" s="23">
        <v>2</v>
      </c>
      <c r="H19" s="23">
        <v>1</v>
      </c>
      <c r="I19" s="23">
        <v>5</v>
      </c>
      <c r="J19" s="23">
        <v>5</v>
      </c>
      <c r="K19" s="23">
        <v>0</v>
      </c>
      <c r="L19" s="23">
        <v>0</v>
      </c>
      <c r="M19" s="7">
        <f t="shared" si="0"/>
        <v>17</v>
      </c>
      <c r="N19" s="8">
        <f t="shared" si="1"/>
        <v>0.47222222222222221</v>
      </c>
      <c r="O19" s="9" t="s">
        <v>101</v>
      </c>
    </row>
    <row r="20" spans="1:15" ht="24" customHeight="1">
      <c r="A20" s="22" t="s">
        <v>205</v>
      </c>
      <c r="B20" s="17">
        <v>27</v>
      </c>
      <c r="C20" s="24" t="s">
        <v>202</v>
      </c>
      <c r="D20" s="22" t="s">
        <v>177</v>
      </c>
      <c r="E20" s="26" t="s">
        <v>169</v>
      </c>
      <c r="F20" s="17">
        <v>2</v>
      </c>
      <c r="G20" s="17">
        <v>1</v>
      </c>
      <c r="H20" s="17">
        <v>1</v>
      </c>
      <c r="I20" s="17">
        <v>4</v>
      </c>
      <c r="J20" s="17">
        <v>6</v>
      </c>
      <c r="K20" s="17">
        <v>3</v>
      </c>
      <c r="L20" s="17">
        <v>0</v>
      </c>
      <c r="M20" s="7">
        <f t="shared" si="0"/>
        <v>17</v>
      </c>
      <c r="N20" s="8">
        <f t="shared" si="1"/>
        <v>0.47222222222222221</v>
      </c>
      <c r="O20" s="9" t="s">
        <v>101</v>
      </c>
    </row>
    <row r="21" spans="1:15" ht="22.5" customHeight="1">
      <c r="A21" s="25" t="s">
        <v>157</v>
      </c>
      <c r="B21" s="17">
        <v>10</v>
      </c>
      <c r="C21" s="17" t="s">
        <v>148</v>
      </c>
      <c r="D21" s="22" t="s">
        <v>129</v>
      </c>
      <c r="E21" s="25" t="s">
        <v>117</v>
      </c>
      <c r="F21" s="17">
        <v>4</v>
      </c>
      <c r="G21" s="17">
        <v>0</v>
      </c>
      <c r="H21" s="17">
        <v>0</v>
      </c>
      <c r="I21" s="17">
        <v>3</v>
      </c>
      <c r="J21" s="17">
        <v>6</v>
      </c>
      <c r="K21" s="17">
        <v>1</v>
      </c>
      <c r="L21" s="17">
        <v>2</v>
      </c>
      <c r="M21" s="7">
        <f t="shared" si="0"/>
        <v>16</v>
      </c>
      <c r="N21" s="8">
        <f t="shared" si="1"/>
        <v>0.44444444444444442</v>
      </c>
      <c r="O21" s="9" t="s">
        <v>101</v>
      </c>
    </row>
    <row r="22" spans="1:15" ht="26.25" customHeight="1">
      <c r="A22" s="14" t="s">
        <v>155</v>
      </c>
      <c r="B22" s="17">
        <v>8</v>
      </c>
      <c r="C22" s="17" t="s">
        <v>148</v>
      </c>
      <c r="D22" s="22" t="s">
        <v>129</v>
      </c>
      <c r="E22" s="25" t="s">
        <v>117</v>
      </c>
      <c r="F22" s="17">
        <v>2</v>
      </c>
      <c r="G22" s="17">
        <v>2</v>
      </c>
      <c r="H22" s="17">
        <v>0</v>
      </c>
      <c r="I22" s="17">
        <v>4</v>
      </c>
      <c r="J22" s="17">
        <v>4</v>
      </c>
      <c r="K22" s="17">
        <v>1</v>
      </c>
      <c r="L22" s="17">
        <v>2</v>
      </c>
      <c r="M22" s="7">
        <f t="shared" si="0"/>
        <v>15</v>
      </c>
      <c r="N22" s="8">
        <f t="shared" si="1"/>
        <v>0.41666666666666669</v>
      </c>
      <c r="O22" s="9" t="s">
        <v>101</v>
      </c>
    </row>
    <row r="23" spans="1:15" ht="21.75" customHeight="1">
      <c r="A23" s="26" t="s">
        <v>191</v>
      </c>
      <c r="B23" s="23">
        <v>14</v>
      </c>
      <c r="C23" s="24" t="s">
        <v>189</v>
      </c>
      <c r="D23" s="22" t="s">
        <v>177</v>
      </c>
      <c r="E23" s="26" t="s">
        <v>169</v>
      </c>
      <c r="F23" s="23">
        <v>0</v>
      </c>
      <c r="G23" s="23">
        <v>5</v>
      </c>
      <c r="H23" s="23">
        <v>1</v>
      </c>
      <c r="I23" s="23">
        <v>3</v>
      </c>
      <c r="J23" s="23">
        <v>3</v>
      </c>
      <c r="K23" s="23">
        <v>1</v>
      </c>
      <c r="L23" s="23">
        <v>2</v>
      </c>
      <c r="M23" s="7">
        <f t="shared" si="0"/>
        <v>15</v>
      </c>
      <c r="N23" s="8">
        <f t="shared" si="1"/>
        <v>0.41666666666666669</v>
      </c>
      <c r="O23" s="9" t="s">
        <v>101</v>
      </c>
    </row>
    <row r="24" spans="1:15" ht="21.75" customHeight="1">
      <c r="A24" s="25" t="s">
        <v>190</v>
      </c>
      <c r="B24" s="17">
        <v>13</v>
      </c>
      <c r="C24" s="24" t="s">
        <v>189</v>
      </c>
      <c r="D24" s="22" t="s">
        <v>177</v>
      </c>
      <c r="E24" s="26" t="s">
        <v>169</v>
      </c>
      <c r="F24" s="17">
        <v>4</v>
      </c>
      <c r="G24" s="17">
        <v>2</v>
      </c>
      <c r="H24" s="17">
        <v>0</v>
      </c>
      <c r="I24" s="17">
        <v>5</v>
      </c>
      <c r="J24" s="17">
        <v>3</v>
      </c>
      <c r="K24" s="17">
        <v>0</v>
      </c>
      <c r="L24" s="17">
        <v>0</v>
      </c>
      <c r="M24" s="7">
        <f t="shared" si="0"/>
        <v>14</v>
      </c>
      <c r="N24" s="8">
        <f t="shared" si="1"/>
        <v>0.3888888888888889</v>
      </c>
      <c r="O24" s="9" t="s">
        <v>101</v>
      </c>
    </row>
    <row r="25" spans="1:15" ht="24.75" customHeight="1">
      <c r="A25" s="25" t="s">
        <v>153</v>
      </c>
      <c r="B25" s="17">
        <v>6</v>
      </c>
      <c r="C25" s="17" t="s">
        <v>148</v>
      </c>
      <c r="D25" s="22" t="s">
        <v>129</v>
      </c>
      <c r="E25" s="25" t="s">
        <v>117</v>
      </c>
      <c r="F25" s="17">
        <v>4</v>
      </c>
      <c r="G25" s="17">
        <v>2</v>
      </c>
      <c r="H25" s="17">
        <v>0</v>
      </c>
      <c r="I25" s="17">
        <v>3</v>
      </c>
      <c r="J25" s="17">
        <v>3</v>
      </c>
      <c r="K25" s="17">
        <v>1</v>
      </c>
      <c r="L25" s="17">
        <v>0</v>
      </c>
      <c r="M25" s="7">
        <f t="shared" si="0"/>
        <v>13</v>
      </c>
      <c r="N25" s="8">
        <f t="shared" si="1"/>
        <v>0.3611111111111111</v>
      </c>
      <c r="O25" s="9" t="s">
        <v>101</v>
      </c>
    </row>
    <row r="26" spans="1:15" ht="21.75" customHeight="1">
      <c r="A26" s="25" t="s">
        <v>149</v>
      </c>
      <c r="B26" s="17">
        <v>2</v>
      </c>
      <c r="C26" s="17" t="s">
        <v>148</v>
      </c>
      <c r="D26" s="22" t="s">
        <v>129</v>
      </c>
      <c r="E26" s="25" t="s">
        <v>117</v>
      </c>
      <c r="F26" s="17">
        <v>4</v>
      </c>
      <c r="G26" s="17">
        <v>1</v>
      </c>
      <c r="H26" s="17">
        <v>0</v>
      </c>
      <c r="I26" s="17">
        <v>3</v>
      </c>
      <c r="J26" s="17">
        <v>0</v>
      </c>
      <c r="K26" s="17">
        <v>3</v>
      </c>
      <c r="L26" s="17">
        <v>0</v>
      </c>
      <c r="M26" s="7">
        <f t="shared" si="0"/>
        <v>11</v>
      </c>
      <c r="N26" s="8">
        <f t="shared" si="1"/>
        <v>0.30555555555555558</v>
      </c>
      <c r="O26" s="9" t="s">
        <v>101</v>
      </c>
    </row>
    <row r="27" spans="1:15" ht="23.25" customHeight="1">
      <c r="A27" s="26" t="s">
        <v>156</v>
      </c>
      <c r="B27" s="23">
        <v>9</v>
      </c>
      <c r="C27" s="24" t="s">
        <v>148</v>
      </c>
      <c r="D27" s="22" t="s">
        <v>129</v>
      </c>
      <c r="E27" s="22" t="s">
        <v>117</v>
      </c>
      <c r="F27" s="23">
        <v>2</v>
      </c>
      <c r="G27" s="23">
        <v>2</v>
      </c>
      <c r="H27" s="23">
        <v>0</v>
      </c>
      <c r="I27" s="23">
        <v>0</v>
      </c>
      <c r="J27" s="23">
        <v>6</v>
      </c>
      <c r="K27" s="23">
        <v>0</v>
      </c>
      <c r="L27" s="23">
        <v>0</v>
      </c>
      <c r="M27" s="7">
        <f t="shared" si="0"/>
        <v>10</v>
      </c>
      <c r="N27" s="8">
        <f t="shared" si="1"/>
        <v>0.27777777777777779</v>
      </c>
      <c r="O27" s="9" t="s">
        <v>101</v>
      </c>
    </row>
    <row r="28" spans="1:15" ht="22.5" customHeight="1">
      <c r="A28" s="25" t="s">
        <v>154</v>
      </c>
      <c r="B28" s="17">
        <v>7</v>
      </c>
      <c r="C28" s="17" t="s">
        <v>148</v>
      </c>
      <c r="D28" s="22" t="s">
        <v>129</v>
      </c>
      <c r="E28" s="25" t="s">
        <v>117</v>
      </c>
      <c r="F28" s="17">
        <v>0</v>
      </c>
      <c r="G28" s="17">
        <v>1</v>
      </c>
      <c r="H28" s="17">
        <v>2</v>
      </c>
      <c r="I28" s="17">
        <v>0</v>
      </c>
      <c r="J28" s="17">
        <v>4</v>
      </c>
      <c r="K28" s="17">
        <v>0</v>
      </c>
      <c r="L28" s="17">
        <v>2</v>
      </c>
      <c r="M28" s="7">
        <f t="shared" si="0"/>
        <v>9</v>
      </c>
      <c r="N28" s="8">
        <f t="shared" si="1"/>
        <v>0.25</v>
      </c>
      <c r="O28" s="9" t="s">
        <v>101</v>
      </c>
    </row>
    <row r="29" spans="1:15" ht="19.5" customHeight="1">
      <c r="A29" s="14" t="s">
        <v>158</v>
      </c>
      <c r="B29" s="17">
        <v>11</v>
      </c>
      <c r="C29" s="17" t="s">
        <v>148</v>
      </c>
      <c r="D29" s="22" t="s">
        <v>129</v>
      </c>
      <c r="E29" s="25" t="s">
        <v>117</v>
      </c>
      <c r="F29" s="17">
        <v>0</v>
      </c>
      <c r="G29" s="17">
        <v>2</v>
      </c>
      <c r="H29" s="17">
        <v>0</v>
      </c>
      <c r="I29" s="17">
        <v>4</v>
      </c>
      <c r="J29" s="17">
        <v>3</v>
      </c>
      <c r="K29" s="17">
        <v>0</v>
      </c>
      <c r="L29" s="17">
        <v>0</v>
      </c>
      <c r="M29" s="7">
        <f t="shared" si="0"/>
        <v>9</v>
      </c>
      <c r="N29" s="8">
        <f t="shared" si="1"/>
        <v>0.25</v>
      </c>
      <c r="O29" s="9" t="s">
        <v>101</v>
      </c>
    </row>
    <row r="30" spans="1:15" ht="23.25" customHeight="1">
      <c r="A30" s="25" t="s">
        <v>206</v>
      </c>
      <c r="B30" s="17">
        <v>28</v>
      </c>
      <c r="C30" s="24" t="s">
        <v>202</v>
      </c>
      <c r="D30" s="22" t="s">
        <v>177</v>
      </c>
      <c r="E30" s="26" t="s">
        <v>169</v>
      </c>
      <c r="F30" s="17">
        <v>2</v>
      </c>
      <c r="G30" s="17">
        <v>2</v>
      </c>
      <c r="H30" s="17">
        <v>1</v>
      </c>
      <c r="I30" s="17">
        <v>1</v>
      </c>
      <c r="J30" s="17">
        <v>1</v>
      </c>
      <c r="K30" s="17">
        <v>0</v>
      </c>
      <c r="L30" s="17">
        <v>0</v>
      </c>
      <c r="M30" s="7">
        <f t="shared" si="0"/>
        <v>7</v>
      </c>
      <c r="N30" s="8">
        <f t="shared" si="1"/>
        <v>0.19444444444444445</v>
      </c>
      <c r="O30" s="9" t="s">
        <v>101</v>
      </c>
    </row>
    <row r="31" spans="1:15" ht="24.75" customHeight="1">
      <c r="A31" s="26" t="s">
        <v>188</v>
      </c>
      <c r="B31" s="23">
        <v>12</v>
      </c>
      <c r="C31" s="24" t="s">
        <v>189</v>
      </c>
      <c r="D31" s="22" t="s">
        <v>177</v>
      </c>
      <c r="E31" s="26" t="s">
        <v>169</v>
      </c>
      <c r="F31" s="23">
        <v>0</v>
      </c>
      <c r="G31" s="23">
        <v>2</v>
      </c>
      <c r="H31" s="23">
        <v>0</v>
      </c>
      <c r="I31" s="23">
        <v>3</v>
      </c>
      <c r="J31" s="23">
        <v>0</v>
      </c>
      <c r="K31" s="23">
        <v>0</v>
      </c>
      <c r="L31" s="23">
        <v>0</v>
      </c>
      <c r="M31" s="7">
        <f t="shared" si="0"/>
        <v>5</v>
      </c>
      <c r="N31" s="8">
        <f t="shared" si="1"/>
        <v>0.1388888888888889</v>
      </c>
      <c r="O31" s="9" t="s">
        <v>101</v>
      </c>
    </row>
    <row r="32" spans="1:15" ht="21.75" customHeight="1">
      <c r="A32" s="25" t="s">
        <v>207</v>
      </c>
      <c r="B32" s="17">
        <v>29</v>
      </c>
      <c r="C32" s="24" t="s">
        <v>202</v>
      </c>
      <c r="D32" s="22" t="s">
        <v>177</v>
      </c>
      <c r="E32" s="26" t="s">
        <v>169</v>
      </c>
      <c r="F32" s="17">
        <v>1</v>
      </c>
      <c r="G32" s="17">
        <v>3</v>
      </c>
      <c r="H32" s="17">
        <v>0</v>
      </c>
      <c r="I32" s="17">
        <v>0</v>
      </c>
      <c r="J32" s="17">
        <v>1</v>
      </c>
      <c r="K32" s="17">
        <v>0</v>
      </c>
      <c r="L32" s="17">
        <v>0</v>
      </c>
      <c r="M32" s="7">
        <f t="shared" si="0"/>
        <v>5</v>
      </c>
      <c r="N32" s="8">
        <f t="shared" si="1"/>
        <v>0.1388888888888889</v>
      </c>
      <c r="O32" s="9" t="s">
        <v>101</v>
      </c>
    </row>
    <row r="33" spans="1:15" ht="24" customHeight="1">
      <c r="A33" s="16" t="s">
        <v>208</v>
      </c>
      <c r="B33" s="17">
        <v>30</v>
      </c>
      <c r="C33" s="24" t="s">
        <v>202</v>
      </c>
      <c r="D33" s="22" t="s">
        <v>177</v>
      </c>
      <c r="E33" s="26" t="s">
        <v>169</v>
      </c>
      <c r="F33" s="17">
        <v>1</v>
      </c>
      <c r="G33" s="17">
        <v>2</v>
      </c>
      <c r="H33" s="17">
        <v>0</v>
      </c>
      <c r="I33" s="17">
        <v>1</v>
      </c>
      <c r="J33" s="17">
        <v>1</v>
      </c>
      <c r="K33" s="17">
        <v>0</v>
      </c>
      <c r="L33" s="17">
        <v>0</v>
      </c>
      <c r="M33" s="7">
        <f t="shared" si="0"/>
        <v>5</v>
      </c>
      <c r="N33" s="8">
        <f t="shared" si="1"/>
        <v>0.1388888888888889</v>
      </c>
      <c r="O33" s="9" t="s">
        <v>101</v>
      </c>
    </row>
    <row r="34" spans="1:15" ht="21.75" customHeight="1">
      <c r="A34" s="16" t="s">
        <v>209</v>
      </c>
      <c r="B34" s="17">
        <v>31</v>
      </c>
      <c r="C34" s="24" t="s">
        <v>202</v>
      </c>
      <c r="D34" s="22" t="s">
        <v>177</v>
      </c>
      <c r="E34" s="26" t="s">
        <v>169</v>
      </c>
      <c r="F34" s="17">
        <v>0</v>
      </c>
      <c r="G34" s="17">
        <v>3</v>
      </c>
      <c r="H34" s="17">
        <v>0</v>
      </c>
      <c r="I34" s="17">
        <v>1</v>
      </c>
      <c r="J34" s="17">
        <v>1</v>
      </c>
      <c r="K34" s="17">
        <v>0</v>
      </c>
      <c r="L34" s="17">
        <v>0</v>
      </c>
      <c r="M34" s="7">
        <f t="shared" si="0"/>
        <v>5</v>
      </c>
      <c r="N34" s="8">
        <f t="shared" si="1"/>
        <v>0.1388888888888889</v>
      </c>
      <c r="O34" s="9" t="s">
        <v>101</v>
      </c>
    </row>
  </sheetData>
  <sortState ref="A4:N34">
    <sortCondition descending="1" ref="N4:N34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71" zoomScaleNormal="71" workbookViewId="0">
      <selection activeCell="A4" sqref="A4:A25"/>
    </sheetView>
  </sheetViews>
  <sheetFormatPr defaultColWidth="9.140625" defaultRowHeight="15.75"/>
  <cols>
    <col min="1" max="1" width="38.85546875" style="3" customWidth="1"/>
    <col min="2" max="2" width="7.28515625" style="3" customWidth="1"/>
    <col min="3" max="3" width="7" style="3" customWidth="1"/>
    <col min="4" max="4" width="33.5703125" style="3" customWidth="1"/>
    <col min="5" max="5" width="32.140625" style="3" customWidth="1"/>
    <col min="6" max="6" width="6.5703125" style="3" customWidth="1"/>
    <col min="7" max="7" width="6.7109375" style="3" customWidth="1"/>
    <col min="8" max="8" width="6.85546875" style="3" customWidth="1"/>
    <col min="9" max="9" width="7.28515625" style="3" customWidth="1"/>
    <col min="10" max="10" width="6.85546875" style="3" customWidth="1"/>
    <col min="11" max="11" width="7.5703125" style="3" customWidth="1"/>
    <col min="12" max="12" width="7.85546875" style="3" customWidth="1"/>
    <col min="13" max="14" width="9.140625" style="3"/>
    <col min="15" max="15" width="12.85546875" style="3" bestFit="1" customWidth="1"/>
    <col min="16" max="16384" width="9.140625" style="3"/>
  </cols>
  <sheetData>
    <row r="1" spans="1:15" ht="22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9.5" customHeight="1">
      <c r="A4" s="25" t="s">
        <v>61</v>
      </c>
      <c r="B4" s="17">
        <v>21</v>
      </c>
      <c r="C4" s="17" t="s">
        <v>60</v>
      </c>
      <c r="D4" s="22" t="s">
        <v>129</v>
      </c>
      <c r="E4" s="22" t="s">
        <v>25</v>
      </c>
      <c r="F4" s="17">
        <v>5</v>
      </c>
      <c r="G4" s="17">
        <v>3</v>
      </c>
      <c r="H4" s="17">
        <v>4</v>
      </c>
      <c r="I4" s="17">
        <v>7</v>
      </c>
      <c r="J4" s="17">
        <v>12</v>
      </c>
      <c r="K4" s="17">
        <v>5</v>
      </c>
      <c r="L4" s="17">
        <v>8</v>
      </c>
      <c r="M4" s="7">
        <f t="shared" ref="M4:M25" si="0">SUM(F4:L4)</f>
        <v>44</v>
      </c>
      <c r="N4" s="8">
        <f t="shared" ref="N4:N25" si="1">M4/58</f>
        <v>0.75862068965517238</v>
      </c>
      <c r="O4" s="9" t="s">
        <v>99</v>
      </c>
    </row>
    <row r="5" spans="1:15">
      <c r="A5" s="22" t="s">
        <v>59</v>
      </c>
      <c r="B5" s="23">
        <v>22</v>
      </c>
      <c r="C5" s="24" t="s">
        <v>60</v>
      </c>
      <c r="D5" s="22" t="s">
        <v>129</v>
      </c>
      <c r="E5" s="22" t="s">
        <v>25</v>
      </c>
      <c r="F5" s="23">
        <v>5</v>
      </c>
      <c r="G5" s="23">
        <v>4</v>
      </c>
      <c r="H5" s="23">
        <v>3</v>
      </c>
      <c r="I5" s="23">
        <v>8</v>
      </c>
      <c r="J5" s="23">
        <v>6</v>
      </c>
      <c r="K5" s="23">
        <v>5</v>
      </c>
      <c r="L5" s="23">
        <v>5</v>
      </c>
      <c r="M5" s="7">
        <f t="shared" si="0"/>
        <v>36</v>
      </c>
      <c r="N5" s="8">
        <f t="shared" si="1"/>
        <v>0.62068965517241381</v>
      </c>
      <c r="O5" s="9" t="s">
        <v>100</v>
      </c>
    </row>
    <row r="6" spans="1:15">
      <c r="A6" s="26" t="s">
        <v>165</v>
      </c>
      <c r="B6" s="5">
        <v>4</v>
      </c>
      <c r="C6" s="6" t="s">
        <v>160</v>
      </c>
      <c r="D6" s="22" t="s">
        <v>129</v>
      </c>
      <c r="E6" s="4" t="s">
        <v>104</v>
      </c>
      <c r="F6" s="5">
        <v>4</v>
      </c>
      <c r="G6" s="5">
        <v>2</v>
      </c>
      <c r="H6" s="5">
        <v>0</v>
      </c>
      <c r="I6" s="5">
        <v>6</v>
      </c>
      <c r="J6" s="5">
        <v>8</v>
      </c>
      <c r="K6" s="5">
        <v>6</v>
      </c>
      <c r="L6" s="5">
        <v>9</v>
      </c>
      <c r="M6" s="7">
        <f t="shared" si="0"/>
        <v>35</v>
      </c>
      <c r="N6" s="8">
        <f t="shared" si="1"/>
        <v>0.60344827586206895</v>
      </c>
      <c r="O6" s="9" t="s">
        <v>100</v>
      </c>
    </row>
    <row r="7" spans="1:15" ht="19.5" customHeight="1">
      <c r="A7" s="25" t="s">
        <v>161</v>
      </c>
      <c r="B7" s="11">
        <v>6</v>
      </c>
      <c r="C7" s="11" t="s">
        <v>160</v>
      </c>
      <c r="D7" s="22" t="s">
        <v>129</v>
      </c>
      <c r="E7" s="12" t="s">
        <v>104</v>
      </c>
      <c r="F7" s="11">
        <v>4</v>
      </c>
      <c r="G7" s="11">
        <v>0</v>
      </c>
      <c r="H7" s="11">
        <v>1</v>
      </c>
      <c r="I7" s="11">
        <v>3</v>
      </c>
      <c r="J7" s="11">
        <v>6</v>
      </c>
      <c r="K7" s="11">
        <v>4</v>
      </c>
      <c r="L7" s="11">
        <v>9</v>
      </c>
      <c r="M7" s="7">
        <f t="shared" si="0"/>
        <v>27</v>
      </c>
      <c r="N7" s="8">
        <f t="shared" si="1"/>
        <v>0.46551724137931033</v>
      </c>
      <c r="O7" s="9" t="s">
        <v>101</v>
      </c>
    </row>
    <row r="8" spans="1:15">
      <c r="A8" s="25" t="s">
        <v>164</v>
      </c>
      <c r="B8" s="11">
        <v>3</v>
      </c>
      <c r="C8" s="11" t="s">
        <v>160</v>
      </c>
      <c r="D8" s="22" t="s">
        <v>129</v>
      </c>
      <c r="E8" s="12" t="s">
        <v>104</v>
      </c>
      <c r="F8" s="11">
        <v>3</v>
      </c>
      <c r="G8" s="11">
        <v>0</v>
      </c>
      <c r="H8" s="11">
        <v>0</v>
      </c>
      <c r="I8" s="11">
        <v>7</v>
      </c>
      <c r="J8" s="11">
        <v>4</v>
      </c>
      <c r="K8" s="11">
        <v>5</v>
      </c>
      <c r="L8" s="11">
        <v>6</v>
      </c>
      <c r="M8" s="7">
        <f t="shared" si="0"/>
        <v>25</v>
      </c>
      <c r="N8" s="8">
        <f t="shared" si="1"/>
        <v>0.43103448275862066</v>
      </c>
      <c r="O8" s="9" t="s">
        <v>101</v>
      </c>
    </row>
    <row r="9" spans="1:15">
      <c r="A9" s="22" t="s">
        <v>62</v>
      </c>
      <c r="B9" s="23">
        <v>20</v>
      </c>
      <c r="C9" s="24" t="s">
        <v>60</v>
      </c>
      <c r="D9" s="22" t="s">
        <v>129</v>
      </c>
      <c r="E9" s="22" t="s">
        <v>25</v>
      </c>
      <c r="F9" s="23">
        <v>5</v>
      </c>
      <c r="G9" s="23">
        <v>3.5</v>
      </c>
      <c r="H9" s="23">
        <v>0</v>
      </c>
      <c r="I9" s="23">
        <v>4</v>
      </c>
      <c r="J9" s="23">
        <v>6</v>
      </c>
      <c r="K9" s="23">
        <v>4</v>
      </c>
      <c r="L9" s="23">
        <v>0.5</v>
      </c>
      <c r="M9" s="7">
        <f t="shared" si="0"/>
        <v>23</v>
      </c>
      <c r="N9" s="8">
        <f t="shared" si="1"/>
        <v>0.39655172413793105</v>
      </c>
      <c r="O9" s="9" t="s">
        <v>101</v>
      </c>
    </row>
    <row r="10" spans="1:15">
      <c r="A10" s="25" t="s">
        <v>162</v>
      </c>
      <c r="B10" s="11">
        <v>1</v>
      </c>
      <c r="C10" s="11" t="s">
        <v>160</v>
      </c>
      <c r="D10" s="22" t="s">
        <v>129</v>
      </c>
      <c r="E10" s="12" t="s">
        <v>104</v>
      </c>
      <c r="F10" s="11">
        <v>4</v>
      </c>
      <c r="G10" s="11">
        <v>0</v>
      </c>
      <c r="H10" s="11">
        <v>1</v>
      </c>
      <c r="I10" s="11">
        <v>3</v>
      </c>
      <c r="J10" s="11">
        <v>4</v>
      </c>
      <c r="K10" s="11">
        <v>5</v>
      </c>
      <c r="L10" s="11">
        <v>6</v>
      </c>
      <c r="M10" s="7">
        <f t="shared" si="0"/>
        <v>23</v>
      </c>
      <c r="N10" s="8">
        <f t="shared" si="1"/>
        <v>0.39655172413793105</v>
      </c>
      <c r="O10" s="9" t="s">
        <v>101</v>
      </c>
    </row>
    <row r="11" spans="1:15">
      <c r="A11" s="25" t="s">
        <v>67</v>
      </c>
      <c r="B11" s="17">
        <v>15</v>
      </c>
      <c r="C11" s="17" t="s">
        <v>60</v>
      </c>
      <c r="D11" s="22" t="s">
        <v>129</v>
      </c>
      <c r="E11" s="22" t="s">
        <v>25</v>
      </c>
      <c r="F11" s="17">
        <v>1</v>
      </c>
      <c r="G11" s="17">
        <v>0</v>
      </c>
      <c r="H11" s="17">
        <v>2</v>
      </c>
      <c r="I11" s="17">
        <v>3</v>
      </c>
      <c r="J11" s="17">
        <v>4</v>
      </c>
      <c r="K11" s="17">
        <v>2</v>
      </c>
      <c r="L11" s="17">
        <v>5.5</v>
      </c>
      <c r="M11" s="7">
        <f t="shared" si="0"/>
        <v>17.5</v>
      </c>
      <c r="N11" s="8">
        <f t="shared" si="1"/>
        <v>0.30172413793103448</v>
      </c>
      <c r="O11" s="9" t="s">
        <v>101</v>
      </c>
    </row>
    <row r="12" spans="1:15">
      <c r="A12" s="25" t="s">
        <v>68</v>
      </c>
      <c r="B12" s="23">
        <v>14</v>
      </c>
      <c r="C12" s="24" t="s">
        <v>60</v>
      </c>
      <c r="D12" s="22" t="s">
        <v>129</v>
      </c>
      <c r="E12" s="22" t="s">
        <v>25</v>
      </c>
      <c r="F12" s="17">
        <v>2</v>
      </c>
      <c r="G12" s="17">
        <v>0</v>
      </c>
      <c r="H12" s="17">
        <v>0</v>
      </c>
      <c r="I12" s="17">
        <v>0</v>
      </c>
      <c r="J12" s="17">
        <v>8</v>
      </c>
      <c r="K12" s="17">
        <v>2</v>
      </c>
      <c r="L12" s="17">
        <v>0</v>
      </c>
      <c r="M12" s="7">
        <f t="shared" si="0"/>
        <v>12</v>
      </c>
      <c r="N12" s="8">
        <f t="shared" si="1"/>
        <v>0.20689655172413793</v>
      </c>
      <c r="O12" s="9" t="s">
        <v>101</v>
      </c>
    </row>
    <row r="13" spans="1:15">
      <c r="A13" s="25" t="s">
        <v>74</v>
      </c>
      <c r="B13" s="17">
        <v>8</v>
      </c>
      <c r="C13" s="17" t="s">
        <v>60</v>
      </c>
      <c r="D13" s="22" t="s">
        <v>129</v>
      </c>
      <c r="E13" s="22" t="s">
        <v>25</v>
      </c>
      <c r="F13" s="17">
        <v>3</v>
      </c>
      <c r="G13" s="17">
        <v>0</v>
      </c>
      <c r="H13" s="17">
        <v>0</v>
      </c>
      <c r="I13" s="17">
        <v>2</v>
      </c>
      <c r="J13" s="17">
        <v>4</v>
      </c>
      <c r="K13" s="17">
        <v>3</v>
      </c>
      <c r="L13" s="17">
        <v>0</v>
      </c>
      <c r="M13" s="7">
        <f t="shared" si="0"/>
        <v>12</v>
      </c>
      <c r="N13" s="8">
        <f t="shared" si="1"/>
        <v>0.20689655172413793</v>
      </c>
      <c r="O13" s="9" t="s">
        <v>101</v>
      </c>
    </row>
    <row r="14" spans="1:15">
      <c r="A14" s="25" t="s">
        <v>70</v>
      </c>
      <c r="B14" s="17">
        <v>12</v>
      </c>
      <c r="C14" s="17" t="s">
        <v>60</v>
      </c>
      <c r="D14" s="22" t="s">
        <v>129</v>
      </c>
      <c r="E14" s="22" t="s">
        <v>25</v>
      </c>
      <c r="F14" s="17">
        <v>3</v>
      </c>
      <c r="G14" s="17">
        <v>0</v>
      </c>
      <c r="H14" s="17">
        <v>1</v>
      </c>
      <c r="I14" s="17">
        <v>3</v>
      </c>
      <c r="J14" s="17">
        <v>2</v>
      </c>
      <c r="K14" s="17">
        <v>2</v>
      </c>
      <c r="L14" s="17">
        <v>0</v>
      </c>
      <c r="M14" s="7">
        <f t="shared" si="0"/>
        <v>11</v>
      </c>
      <c r="N14" s="8">
        <f t="shared" si="1"/>
        <v>0.18965517241379309</v>
      </c>
      <c r="O14" s="9" t="s">
        <v>101</v>
      </c>
    </row>
    <row r="15" spans="1:15">
      <c r="A15" s="25" t="s">
        <v>163</v>
      </c>
      <c r="B15" s="11">
        <v>2</v>
      </c>
      <c r="C15" s="11" t="s">
        <v>160</v>
      </c>
      <c r="D15" s="22" t="s">
        <v>129</v>
      </c>
      <c r="E15" s="12" t="s">
        <v>104</v>
      </c>
      <c r="F15" s="11">
        <v>4</v>
      </c>
      <c r="G15" s="11">
        <v>0</v>
      </c>
      <c r="H15" s="11">
        <v>0</v>
      </c>
      <c r="I15" s="11">
        <v>0</v>
      </c>
      <c r="J15" s="11">
        <v>4</v>
      </c>
      <c r="K15" s="11">
        <v>2</v>
      </c>
      <c r="L15" s="11">
        <v>1</v>
      </c>
      <c r="M15" s="7">
        <f t="shared" si="0"/>
        <v>11</v>
      </c>
      <c r="N15" s="8">
        <f t="shared" si="1"/>
        <v>0.18965517241379309</v>
      </c>
      <c r="O15" s="9" t="s">
        <v>101</v>
      </c>
    </row>
    <row r="16" spans="1:15">
      <c r="A16" s="25" t="s">
        <v>72</v>
      </c>
      <c r="B16" s="17">
        <v>10</v>
      </c>
      <c r="C16" s="17" t="s">
        <v>60</v>
      </c>
      <c r="D16" s="22" t="s">
        <v>129</v>
      </c>
      <c r="E16" s="22" t="s">
        <v>25</v>
      </c>
      <c r="F16" s="17">
        <v>2</v>
      </c>
      <c r="G16" s="17">
        <v>0</v>
      </c>
      <c r="H16" s="17">
        <v>0</v>
      </c>
      <c r="I16" s="17">
        <v>0</v>
      </c>
      <c r="J16" s="17">
        <v>4</v>
      </c>
      <c r="K16" s="17">
        <v>4</v>
      </c>
      <c r="L16" s="17">
        <v>0.5</v>
      </c>
      <c r="M16" s="7">
        <f t="shared" si="0"/>
        <v>10.5</v>
      </c>
      <c r="N16" s="8">
        <f t="shared" si="1"/>
        <v>0.18103448275862069</v>
      </c>
      <c r="O16" s="9" t="s">
        <v>101</v>
      </c>
    </row>
    <row r="17" spans="1:15">
      <c r="A17" s="26" t="s">
        <v>159</v>
      </c>
      <c r="B17" s="5">
        <v>7</v>
      </c>
      <c r="C17" s="6" t="s">
        <v>160</v>
      </c>
      <c r="D17" s="22" t="s">
        <v>129</v>
      </c>
      <c r="E17" s="4" t="s">
        <v>104</v>
      </c>
      <c r="F17" s="5">
        <v>1</v>
      </c>
      <c r="G17" s="5">
        <v>0</v>
      </c>
      <c r="H17" s="5">
        <v>1</v>
      </c>
      <c r="I17" s="5">
        <v>3</v>
      </c>
      <c r="J17" s="5">
        <v>4</v>
      </c>
      <c r="K17" s="5">
        <v>1</v>
      </c>
      <c r="L17" s="5">
        <v>0.5</v>
      </c>
      <c r="M17" s="7">
        <f t="shared" si="0"/>
        <v>10.5</v>
      </c>
      <c r="N17" s="8">
        <f t="shared" si="1"/>
        <v>0.18103448275862069</v>
      </c>
      <c r="O17" s="9" t="s">
        <v>101</v>
      </c>
    </row>
    <row r="18" spans="1:15">
      <c r="A18" s="25" t="s">
        <v>71</v>
      </c>
      <c r="B18" s="17">
        <v>11</v>
      </c>
      <c r="C18" s="17" t="s">
        <v>60</v>
      </c>
      <c r="D18" s="22" t="s">
        <v>129</v>
      </c>
      <c r="E18" s="22" t="s">
        <v>25</v>
      </c>
      <c r="F18" s="17">
        <v>3</v>
      </c>
      <c r="G18" s="17">
        <v>0</v>
      </c>
      <c r="H18" s="17">
        <v>0</v>
      </c>
      <c r="I18" s="17">
        <v>3</v>
      </c>
      <c r="J18" s="17">
        <v>4</v>
      </c>
      <c r="K18" s="17">
        <v>0</v>
      </c>
      <c r="L18" s="17">
        <v>0</v>
      </c>
      <c r="M18" s="7">
        <f t="shared" si="0"/>
        <v>10</v>
      </c>
      <c r="N18" s="8">
        <f t="shared" si="1"/>
        <v>0.17241379310344829</v>
      </c>
      <c r="O18" s="9" t="s">
        <v>101</v>
      </c>
    </row>
    <row r="19" spans="1:15" ht="18.75" customHeight="1">
      <c r="A19" s="22" t="s">
        <v>63</v>
      </c>
      <c r="B19" s="23">
        <v>19</v>
      </c>
      <c r="C19" s="24" t="s">
        <v>60</v>
      </c>
      <c r="D19" s="22" t="s">
        <v>129</v>
      </c>
      <c r="E19" s="22" t="s">
        <v>25</v>
      </c>
      <c r="F19" s="23">
        <v>2</v>
      </c>
      <c r="G19" s="23">
        <v>0</v>
      </c>
      <c r="H19" s="23">
        <v>2</v>
      </c>
      <c r="I19" s="23">
        <v>0</v>
      </c>
      <c r="J19" s="23">
        <v>2</v>
      </c>
      <c r="K19" s="23">
        <v>2</v>
      </c>
      <c r="L19" s="23">
        <v>0</v>
      </c>
      <c r="M19" s="7">
        <f t="shared" si="0"/>
        <v>8</v>
      </c>
      <c r="N19" s="8">
        <f t="shared" si="1"/>
        <v>0.13793103448275862</v>
      </c>
      <c r="O19" s="9" t="s">
        <v>101</v>
      </c>
    </row>
    <row r="20" spans="1:15">
      <c r="A20" s="25" t="s">
        <v>66</v>
      </c>
      <c r="B20" s="17">
        <v>16</v>
      </c>
      <c r="C20" s="17" t="s">
        <v>60</v>
      </c>
      <c r="D20" s="22" t="s">
        <v>129</v>
      </c>
      <c r="E20" s="22" t="s">
        <v>25</v>
      </c>
      <c r="F20" s="17">
        <v>2</v>
      </c>
      <c r="G20" s="17">
        <v>0</v>
      </c>
      <c r="H20" s="17">
        <v>0</v>
      </c>
      <c r="I20" s="17">
        <v>2</v>
      </c>
      <c r="J20" s="17">
        <v>2</v>
      </c>
      <c r="K20" s="17">
        <v>2</v>
      </c>
      <c r="L20" s="17">
        <v>0</v>
      </c>
      <c r="M20" s="7">
        <f t="shared" si="0"/>
        <v>8</v>
      </c>
      <c r="N20" s="8">
        <f t="shared" si="1"/>
        <v>0.13793103448275862</v>
      </c>
      <c r="O20" s="9" t="s">
        <v>101</v>
      </c>
    </row>
    <row r="21" spans="1:15">
      <c r="A21" s="26" t="s">
        <v>166</v>
      </c>
      <c r="B21" s="5">
        <v>5</v>
      </c>
      <c r="C21" s="6" t="s">
        <v>160</v>
      </c>
      <c r="D21" s="22" t="s">
        <v>129</v>
      </c>
      <c r="E21" s="4" t="s">
        <v>104</v>
      </c>
      <c r="F21" s="5">
        <v>2</v>
      </c>
      <c r="G21" s="5">
        <v>1</v>
      </c>
      <c r="H21" s="5">
        <v>1</v>
      </c>
      <c r="I21" s="5">
        <v>0</v>
      </c>
      <c r="J21" s="5">
        <v>2</v>
      </c>
      <c r="K21" s="5">
        <v>2</v>
      </c>
      <c r="L21" s="5">
        <v>0</v>
      </c>
      <c r="M21" s="7">
        <f t="shared" si="0"/>
        <v>8</v>
      </c>
      <c r="N21" s="8">
        <f t="shared" si="1"/>
        <v>0.13793103448275862</v>
      </c>
      <c r="O21" s="9" t="s">
        <v>101</v>
      </c>
    </row>
    <row r="22" spans="1:15">
      <c r="A22" s="25" t="s">
        <v>73</v>
      </c>
      <c r="B22" s="17">
        <v>9</v>
      </c>
      <c r="C22" s="17" t="s">
        <v>60</v>
      </c>
      <c r="D22" s="22" t="s">
        <v>129</v>
      </c>
      <c r="E22" s="22" t="s">
        <v>25</v>
      </c>
      <c r="F22" s="17">
        <v>3</v>
      </c>
      <c r="G22" s="17">
        <v>1</v>
      </c>
      <c r="H22" s="17">
        <v>0</v>
      </c>
      <c r="I22" s="17">
        <v>0</v>
      </c>
      <c r="J22" s="17">
        <v>2</v>
      </c>
      <c r="K22" s="17">
        <v>1</v>
      </c>
      <c r="L22" s="17">
        <v>0.5</v>
      </c>
      <c r="M22" s="7">
        <f t="shared" si="0"/>
        <v>7.5</v>
      </c>
      <c r="N22" s="8">
        <f t="shared" si="1"/>
        <v>0.12931034482758622</v>
      </c>
      <c r="O22" s="9" t="s">
        <v>101</v>
      </c>
    </row>
    <row r="23" spans="1:15">
      <c r="A23" s="25" t="s">
        <v>64</v>
      </c>
      <c r="B23" s="17">
        <v>18</v>
      </c>
      <c r="C23" s="17" t="s">
        <v>60</v>
      </c>
      <c r="D23" s="22" t="s">
        <v>129</v>
      </c>
      <c r="E23" s="22" t="s">
        <v>25</v>
      </c>
      <c r="F23" s="17">
        <v>1</v>
      </c>
      <c r="G23" s="17">
        <v>0</v>
      </c>
      <c r="H23" s="17">
        <v>0</v>
      </c>
      <c r="I23" s="17">
        <v>0</v>
      </c>
      <c r="J23" s="17">
        <v>4</v>
      </c>
      <c r="K23" s="17">
        <v>2</v>
      </c>
      <c r="L23" s="17">
        <v>0</v>
      </c>
      <c r="M23" s="7">
        <f t="shared" si="0"/>
        <v>7</v>
      </c>
      <c r="N23" s="8">
        <f t="shared" si="1"/>
        <v>0.1206896551724138</v>
      </c>
      <c r="O23" s="9" t="s">
        <v>101</v>
      </c>
    </row>
    <row r="24" spans="1:15">
      <c r="A24" s="25" t="s">
        <v>65</v>
      </c>
      <c r="B24" s="17">
        <v>17</v>
      </c>
      <c r="C24" s="17" t="s">
        <v>60</v>
      </c>
      <c r="D24" s="22" t="s">
        <v>129</v>
      </c>
      <c r="E24" s="22" t="s">
        <v>25</v>
      </c>
      <c r="F24" s="17">
        <v>3</v>
      </c>
      <c r="G24" s="17">
        <v>0</v>
      </c>
      <c r="H24" s="17">
        <v>0</v>
      </c>
      <c r="I24" s="17">
        <v>0</v>
      </c>
      <c r="J24" s="17">
        <v>4</v>
      </c>
      <c r="K24" s="17">
        <v>0</v>
      </c>
      <c r="L24" s="17">
        <v>0</v>
      </c>
      <c r="M24" s="7">
        <f t="shared" si="0"/>
        <v>7</v>
      </c>
      <c r="N24" s="8">
        <f t="shared" si="1"/>
        <v>0.1206896551724138</v>
      </c>
      <c r="O24" s="9" t="s">
        <v>101</v>
      </c>
    </row>
    <row r="25" spans="1:15">
      <c r="A25" s="25" t="s">
        <v>69</v>
      </c>
      <c r="B25" s="17">
        <v>13</v>
      </c>
      <c r="C25" s="17" t="s">
        <v>60</v>
      </c>
      <c r="D25" s="22" t="s">
        <v>129</v>
      </c>
      <c r="E25" s="22" t="s">
        <v>25</v>
      </c>
      <c r="F25" s="17">
        <v>0</v>
      </c>
      <c r="G25" s="17">
        <v>0</v>
      </c>
      <c r="H25" s="17">
        <v>0</v>
      </c>
      <c r="I25" s="17">
        <v>0</v>
      </c>
      <c r="J25" s="17">
        <v>2</v>
      </c>
      <c r="K25" s="17">
        <v>2</v>
      </c>
      <c r="L25" s="17">
        <v>0</v>
      </c>
      <c r="M25" s="7">
        <f t="shared" si="0"/>
        <v>4</v>
      </c>
      <c r="N25" s="8">
        <f t="shared" si="1"/>
        <v>6.8965517241379309E-2</v>
      </c>
      <c r="O25" s="9" t="s">
        <v>101</v>
      </c>
    </row>
    <row r="26" spans="1:15">
      <c r="A26" s="10"/>
      <c r="B26" s="17"/>
      <c r="C26" s="18"/>
      <c r="D26" s="18"/>
      <c r="E26" s="16"/>
      <c r="F26" s="13"/>
      <c r="G26" s="13"/>
      <c r="H26" s="13"/>
      <c r="I26" s="13"/>
      <c r="J26" s="13"/>
      <c r="K26" s="13"/>
      <c r="L26" s="13"/>
      <c r="M26" s="7">
        <f t="shared" ref="M26:M33" si="2">SUM(F26:L26)</f>
        <v>0</v>
      </c>
      <c r="N26" s="8">
        <f t="shared" ref="N26:N33" si="3">M26/58</f>
        <v>0</v>
      </c>
      <c r="O26" s="9"/>
    </row>
    <row r="27" spans="1:15">
      <c r="A27" s="10"/>
      <c r="B27" s="17"/>
      <c r="C27" s="18"/>
      <c r="D27" s="18"/>
      <c r="E27" s="16"/>
      <c r="F27" s="19"/>
      <c r="G27" s="19"/>
      <c r="H27" s="19"/>
      <c r="I27" s="19"/>
      <c r="J27" s="19"/>
      <c r="K27" s="19"/>
      <c r="L27" s="19"/>
      <c r="M27" s="7">
        <f t="shared" si="2"/>
        <v>0</v>
      </c>
      <c r="N27" s="8">
        <f t="shared" si="3"/>
        <v>0</v>
      </c>
      <c r="O27" s="9"/>
    </row>
    <row r="28" spans="1:15">
      <c r="A28" s="16"/>
      <c r="B28" s="17"/>
      <c r="C28" s="18"/>
      <c r="D28" s="18"/>
      <c r="E28" s="16"/>
      <c r="F28" s="19"/>
      <c r="G28" s="19"/>
      <c r="H28" s="19"/>
      <c r="I28" s="19"/>
      <c r="J28" s="19"/>
      <c r="K28" s="19"/>
      <c r="L28" s="19"/>
      <c r="M28" s="7">
        <f t="shared" si="2"/>
        <v>0</v>
      </c>
      <c r="N28" s="8">
        <f t="shared" si="3"/>
        <v>0</v>
      </c>
      <c r="O28" s="9"/>
    </row>
    <row r="29" spans="1:15">
      <c r="A29" s="16"/>
      <c r="B29" s="17"/>
      <c r="C29" s="18"/>
      <c r="D29" s="18"/>
      <c r="E29" s="16"/>
      <c r="F29" s="19"/>
      <c r="G29" s="19"/>
      <c r="H29" s="19"/>
      <c r="I29" s="19"/>
      <c r="J29" s="19"/>
      <c r="K29" s="19"/>
      <c r="L29" s="19"/>
      <c r="M29" s="7">
        <f t="shared" si="2"/>
        <v>0</v>
      </c>
      <c r="N29" s="8">
        <f t="shared" si="3"/>
        <v>0</v>
      </c>
      <c r="O29" s="9"/>
    </row>
    <row r="30" spans="1:15">
      <c r="A30" s="16"/>
      <c r="B30" s="17"/>
      <c r="C30" s="18"/>
      <c r="D30" s="18"/>
      <c r="E30" s="16"/>
      <c r="F30" s="19"/>
      <c r="G30" s="19"/>
      <c r="H30" s="19"/>
      <c r="I30" s="19"/>
      <c r="J30" s="19"/>
      <c r="K30" s="19"/>
      <c r="L30" s="19"/>
      <c r="M30" s="7">
        <f t="shared" si="2"/>
        <v>0</v>
      </c>
      <c r="N30" s="8">
        <f t="shared" si="3"/>
        <v>0</v>
      </c>
      <c r="O30" s="9"/>
    </row>
    <row r="31" spans="1:15">
      <c r="A31" s="16"/>
      <c r="B31" s="17"/>
      <c r="C31" s="18"/>
      <c r="D31" s="18"/>
      <c r="E31" s="16"/>
      <c r="F31" s="19"/>
      <c r="G31" s="19"/>
      <c r="H31" s="19"/>
      <c r="I31" s="19"/>
      <c r="J31" s="19"/>
      <c r="K31" s="19"/>
      <c r="L31" s="19"/>
      <c r="M31" s="7">
        <f t="shared" si="2"/>
        <v>0</v>
      </c>
      <c r="N31" s="8">
        <f t="shared" si="3"/>
        <v>0</v>
      </c>
      <c r="O31" s="9"/>
    </row>
    <row r="32" spans="1:15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19"/>
      <c r="L32" s="19"/>
      <c r="M32" s="7">
        <f t="shared" si="2"/>
        <v>0</v>
      </c>
      <c r="N32" s="8">
        <f t="shared" si="3"/>
        <v>0</v>
      </c>
      <c r="O32" s="9"/>
    </row>
    <row r="33" spans="1:15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19"/>
      <c r="L33" s="19"/>
      <c r="M33" s="7">
        <f t="shared" si="2"/>
        <v>0</v>
      </c>
      <c r="N33" s="8">
        <f t="shared" si="3"/>
        <v>0</v>
      </c>
      <c r="O33" s="9"/>
    </row>
  </sheetData>
  <sortState ref="A4:N25">
    <sortCondition descending="1" ref="N4:N25"/>
  </sortState>
  <mergeCells count="2">
    <mergeCell ref="A1:O1"/>
    <mergeCell ref="A3:O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="69" zoomScaleNormal="69" workbookViewId="0">
      <selection activeCell="R18" sqref="R18"/>
    </sheetView>
  </sheetViews>
  <sheetFormatPr defaultColWidth="9.140625" defaultRowHeight="15.75"/>
  <cols>
    <col min="1" max="1" width="36.85546875" style="3" bestFit="1" customWidth="1"/>
    <col min="2" max="2" width="8.42578125" style="3" bestFit="1" customWidth="1"/>
    <col min="3" max="3" width="3.85546875" style="3" bestFit="1" customWidth="1"/>
    <col min="4" max="4" width="34.5703125" style="3" bestFit="1" customWidth="1"/>
    <col min="5" max="5" width="30.42578125" style="3" bestFit="1" customWidth="1"/>
    <col min="6" max="14" width="9.140625" style="3"/>
    <col min="15" max="15" width="12.85546875" style="3" bestFit="1" customWidth="1"/>
    <col min="16" max="16384" width="9.140625" style="3"/>
  </cols>
  <sheetData>
    <row r="1" spans="1:20" ht="22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0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20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 ht="18" customHeight="1">
      <c r="A4" s="25" t="s">
        <v>215</v>
      </c>
      <c r="B4" s="17">
        <v>8</v>
      </c>
      <c r="C4" s="17">
        <v>10</v>
      </c>
      <c r="D4" s="22" t="s">
        <v>219</v>
      </c>
      <c r="E4" s="26" t="s">
        <v>104</v>
      </c>
      <c r="F4" s="17">
        <v>1</v>
      </c>
      <c r="G4" s="17">
        <v>4</v>
      </c>
      <c r="H4" s="17">
        <v>6</v>
      </c>
      <c r="I4" s="17">
        <v>4</v>
      </c>
      <c r="J4" s="17">
        <v>5</v>
      </c>
      <c r="K4" s="17">
        <v>4</v>
      </c>
      <c r="L4" s="17">
        <v>4</v>
      </c>
      <c r="M4" s="7">
        <f t="shared" ref="M4:M12" si="0">SUM(F4:L4)</f>
        <v>28</v>
      </c>
      <c r="N4" s="8">
        <f t="shared" ref="N4:N12" si="1">M4/50</f>
        <v>0.56000000000000005</v>
      </c>
      <c r="O4" s="9" t="s">
        <v>99</v>
      </c>
    </row>
    <row r="5" spans="1:20" ht="18" customHeight="1">
      <c r="A5" s="22" t="s">
        <v>210</v>
      </c>
      <c r="B5" s="23">
        <v>5</v>
      </c>
      <c r="C5" s="24">
        <v>10</v>
      </c>
      <c r="D5" s="22" t="s">
        <v>219</v>
      </c>
      <c r="E5" s="26" t="s">
        <v>104</v>
      </c>
      <c r="F5" s="23">
        <v>1</v>
      </c>
      <c r="G5" s="23">
        <v>3</v>
      </c>
      <c r="H5" s="23">
        <v>4</v>
      </c>
      <c r="I5" s="23">
        <v>3</v>
      </c>
      <c r="J5" s="23">
        <v>6</v>
      </c>
      <c r="K5" s="23">
        <v>2</v>
      </c>
      <c r="L5" s="23">
        <v>6</v>
      </c>
      <c r="M5" s="7">
        <f t="shared" si="0"/>
        <v>25</v>
      </c>
      <c r="N5" s="8">
        <f t="shared" si="1"/>
        <v>0.5</v>
      </c>
      <c r="O5" s="9" t="s">
        <v>100</v>
      </c>
      <c r="P5" s="30"/>
      <c r="Q5" s="30"/>
      <c r="R5" s="30"/>
      <c r="S5" s="30"/>
      <c r="T5" s="30"/>
    </row>
    <row r="6" spans="1:20" ht="18" customHeight="1">
      <c r="A6" s="25" t="s">
        <v>211</v>
      </c>
      <c r="B6" s="17">
        <v>1</v>
      </c>
      <c r="C6" s="17">
        <v>10</v>
      </c>
      <c r="D6" s="22" t="s">
        <v>219</v>
      </c>
      <c r="E6" s="26" t="s">
        <v>104</v>
      </c>
      <c r="F6" s="17">
        <v>0</v>
      </c>
      <c r="G6" s="17">
        <v>2</v>
      </c>
      <c r="H6" s="17">
        <v>4</v>
      </c>
      <c r="I6" s="17">
        <v>2</v>
      </c>
      <c r="J6" s="17">
        <v>6</v>
      </c>
      <c r="K6" s="17">
        <v>2</v>
      </c>
      <c r="L6" s="17">
        <v>6</v>
      </c>
      <c r="M6" s="7">
        <f t="shared" si="0"/>
        <v>22</v>
      </c>
      <c r="N6" s="8">
        <f t="shared" si="1"/>
        <v>0.44</v>
      </c>
      <c r="O6" s="9" t="s">
        <v>101</v>
      </c>
    </row>
    <row r="7" spans="1:20" ht="18" customHeight="1">
      <c r="A7" s="22" t="s">
        <v>212</v>
      </c>
      <c r="B7" s="23">
        <v>6</v>
      </c>
      <c r="C7" s="24">
        <v>10</v>
      </c>
      <c r="D7" s="22" t="s">
        <v>219</v>
      </c>
      <c r="E7" s="26" t="s">
        <v>104</v>
      </c>
      <c r="F7" s="23">
        <v>0</v>
      </c>
      <c r="G7" s="23">
        <v>2</v>
      </c>
      <c r="H7" s="23">
        <v>2</v>
      </c>
      <c r="I7" s="23">
        <v>4</v>
      </c>
      <c r="J7" s="23">
        <v>4</v>
      </c>
      <c r="K7" s="23">
        <v>2</v>
      </c>
      <c r="L7" s="23">
        <v>3</v>
      </c>
      <c r="M7" s="7">
        <f t="shared" si="0"/>
        <v>17</v>
      </c>
      <c r="N7" s="8">
        <f t="shared" si="1"/>
        <v>0.34</v>
      </c>
      <c r="O7" s="9" t="s">
        <v>101</v>
      </c>
    </row>
    <row r="8" spans="1:20" ht="18" customHeight="1">
      <c r="A8" s="16" t="s">
        <v>218</v>
      </c>
      <c r="B8" s="17">
        <v>3</v>
      </c>
      <c r="C8" s="17">
        <v>10</v>
      </c>
      <c r="D8" s="22" t="s">
        <v>219</v>
      </c>
      <c r="E8" s="26" t="s">
        <v>104</v>
      </c>
      <c r="F8" s="17">
        <v>0</v>
      </c>
      <c r="G8" s="17">
        <v>2</v>
      </c>
      <c r="H8" s="17">
        <v>4</v>
      </c>
      <c r="I8" s="17">
        <v>0</v>
      </c>
      <c r="J8" s="17">
        <v>3</v>
      </c>
      <c r="K8" s="17">
        <v>2</v>
      </c>
      <c r="L8" s="17">
        <v>4</v>
      </c>
      <c r="M8" s="7">
        <f t="shared" si="0"/>
        <v>15</v>
      </c>
      <c r="N8" s="8">
        <f t="shared" si="1"/>
        <v>0.3</v>
      </c>
      <c r="O8" s="9" t="s">
        <v>101</v>
      </c>
    </row>
    <row r="9" spans="1:20" ht="18" customHeight="1">
      <c r="A9" s="25" t="s">
        <v>217</v>
      </c>
      <c r="B9" s="17">
        <v>9</v>
      </c>
      <c r="C9" s="17">
        <v>10</v>
      </c>
      <c r="D9" s="22" t="s">
        <v>219</v>
      </c>
      <c r="E9" s="26" t="s">
        <v>104</v>
      </c>
      <c r="F9" s="17">
        <v>1</v>
      </c>
      <c r="G9" s="17">
        <v>2</v>
      </c>
      <c r="H9" s="17">
        <v>3</v>
      </c>
      <c r="I9" s="17">
        <v>1</v>
      </c>
      <c r="J9" s="17">
        <v>3</v>
      </c>
      <c r="K9" s="17">
        <v>0</v>
      </c>
      <c r="L9" s="17">
        <v>4</v>
      </c>
      <c r="M9" s="7">
        <f t="shared" si="0"/>
        <v>14</v>
      </c>
      <c r="N9" s="8">
        <f t="shared" si="1"/>
        <v>0.28000000000000003</v>
      </c>
      <c r="O9" s="9" t="s">
        <v>101</v>
      </c>
    </row>
    <row r="10" spans="1:20" ht="18" customHeight="1">
      <c r="A10" s="25" t="s">
        <v>214</v>
      </c>
      <c r="B10" s="17">
        <v>4</v>
      </c>
      <c r="C10" s="17">
        <v>10</v>
      </c>
      <c r="D10" s="22" t="s">
        <v>219</v>
      </c>
      <c r="E10" s="26" t="s">
        <v>104</v>
      </c>
      <c r="F10" s="17">
        <v>0</v>
      </c>
      <c r="G10" s="17">
        <v>0</v>
      </c>
      <c r="H10" s="17">
        <v>2</v>
      </c>
      <c r="I10" s="17">
        <v>2</v>
      </c>
      <c r="J10" s="17">
        <v>2</v>
      </c>
      <c r="K10" s="17">
        <v>2</v>
      </c>
      <c r="L10" s="17">
        <v>2</v>
      </c>
      <c r="M10" s="7">
        <f t="shared" si="0"/>
        <v>10</v>
      </c>
      <c r="N10" s="8">
        <f t="shared" si="1"/>
        <v>0.2</v>
      </c>
      <c r="O10" s="9" t="s">
        <v>101</v>
      </c>
    </row>
    <row r="11" spans="1:20" ht="18" customHeight="1">
      <c r="A11" s="22" t="s">
        <v>213</v>
      </c>
      <c r="B11" s="23">
        <v>7</v>
      </c>
      <c r="C11" s="24">
        <v>10</v>
      </c>
      <c r="D11" s="22" t="s">
        <v>219</v>
      </c>
      <c r="E11" s="26" t="s">
        <v>104</v>
      </c>
      <c r="F11" s="23">
        <v>0</v>
      </c>
      <c r="G11" s="23">
        <v>2</v>
      </c>
      <c r="H11" s="23">
        <v>1</v>
      </c>
      <c r="I11" s="23">
        <v>1</v>
      </c>
      <c r="J11" s="23">
        <v>3</v>
      </c>
      <c r="K11" s="23">
        <v>0</v>
      </c>
      <c r="L11" s="23">
        <v>0</v>
      </c>
      <c r="M11" s="7">
        <f t="shared" si="0"/>
        <v>7</v>
      </c>
      <c r="N11" s="8">
        <f t="shared" si="1"/>
        <v>0.14000000000000001</v>
      </c>
      <c r="O11" s="9" t="s">
        <v>101</v>
      </c>
    </row>
    <row r="12" spans="1:20" ht="18" customHeight="1">
      <c r="A12" s="25" t="s">
        <v>216</v>
      </c>
      <c r="B12" s="17">
        <v>2</v>
      </c>
      <c r="C12" s="17">
        <v>10</v>
      </c>
      <c r="D12" s="22" t="s">
        <v>219</v>
      </c>
      <c r="E12" s="26" t="s">
        <v>104</v>
      </c>
      <c r="F12" s="17">
        <v>0</v>
      </c>
      <c r="G12" s="17">
        <v>2</v>
      </c>
      <c r="H12" s="17">
        <v>1</v>
      </c>
      <c r="I12" s="17">
        <v>0</v>
      </c>
      <c r="J12" s="17">
        <v>1</v>
      </c>
      <c r="K12" s="17">
        <v>1</v>
      </c>
      <c r="L12" s="17">
        <v>0</v>
      </c>
      <c r="M12" s="7">
        <f t="shared" si="0"/>
        <v>5</v>
      </c>
      <c r="N12" s="8">
        <f t="shared" si="1"/>
        <v>0.1</v>
      </c>
      <c r="O12" s="9" t="s">
        <v>101</v>
      </c>
    </row>
    <row r="13" spans="1:20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7">
        <f t="shared" ref="M13:M33" si="2">SUM(F13:L13)</f>
        <v>0</v>
      </c>
      <c r="N13" s="8">
        <f t="shared" ref="N13:N33" si="3">M13/50</f>
        <v>0</v>
      </c>
      <c r="O13" s="9"/>
    </row>
    <row r="14" spans="1:20">
      <c r="A14" s="14"/>
      <c r="B14" s="11"/>
      <c r="C14" s="11"/>
      <c r="D14" s="11"/>
      <c r="E14" s="10"/>
      <c r="F14" s="15"/>
      <c r="G14" s="15"/>
      <c r="H14" s="15"/>
      <c r="I14" s="15"/>
      <c r="J14" s="15"/>
      <c r="K14" s="15"/>
      <c r="L14" s="15"/>
      <c r="M14" s="7">
        <f t="shared" si="2"/>
        <v>0</v>
      </c>
      <c r="N14" s="8">
        <f t="shared" si="3"/>
        <v>0</v>
      </c>
      <c r="O14" s="9"/>
    </row>
    <row r="15" spans="1:20">
      <c r="A15" s="16"/>
      <c r="B15" s="17"/>
      <c r="C15" s="18"/>
      <c r="D15" s="18"/>
      <c r="E15" s="14"/>
      <c r="F15" s="19"/>
      <c r="G15" s="19"/>
      <c r="H15" s="19"/>
      <c r="I15" s="19"/>
      <c r="J15" s="19"/>
      <c r="K15" s="19"/>
      <c r="L15" s="19"/>
      <c r="M15" s="7">
        <f t="shared" si="2"/>
        <v>0</v>
      </c>
      <c r="N15" s="8">
        <f t="shared" si="3"/>
        <v>0</v>
      </c>
      <c r="O15" s="9"/>
    </row>
    <row r="16" spans="1:20">
      <c r="A16" s="10"/>
      <c r="B16" s="11"/>
      <c r="C16" s="11"/>
      <c r="D16" s="11"/>
      <c r="E16" s="12"/>
      <c r="F16" s="13"/>
      <c r="G16" s="13"/>
      <c r="H16" s="13"/>
      <c r="I16" s="13"/>
      <c r="J16" s="13"/>
      <c r="K16" s="13"/>
      <c r="L16" s="13"/>
      <c r="M16" s="7">
        <f t="shared" si="2"/>
        <v>0</v>
      </c>
      <c r="N16" s="8">
        <f t="shared" si="3"/>
        <v>0</v>
      </c>
      <c r="O16" s="9"/>
    </row>
    <row r="17" spans="1:15">
      <c r="A17" s="14"/>
      <c r="B17" s="11"/>
      <c r="C17" s="11"/>
      <c r="D17" s="11"/>
      <c r="E17" s="10"/>
      <c r="F17" s="15"/>
      <c r="G17" s="15"/>
      <c r="H17" s="15"/>
      <c r="I17" s="15"/>
      <c r="J17" s="15"/>
      <c r="K17" s="15"/>
      <c r="L17" s="15"/>
      <c r="M17" s="7">
        <f t="shared" si="2"/>
        <v>0</v>
      </c>
      <c r="N17" s="8">
        <f t="shared" si="3"/>
        <v>0</v>
      </c>
      <c r="O17" s="9"/>
    </row>
    <row r="18" spans="1:15">
      <c r="A18" s="20"/>
      <c r="B18" s="11"/>
      <c r="C18" s="21"/>
      <c r="D18" s="11"/>
      <c r="E18" s="12"/>
      <c r="F18" s="13"/>
      <c r="G18" s="13"/>
      <c r="H18" s="13"/>
      <c r="I18" s="13"/>
      <c r="J18" s="13"/>
      <c r="K18" s="13"/>
      <c r="L18" s="13"/>
      <c r="M18" s="7">
        <f t="shared" si="2"/>
        <v>0</v>
      </c>
      <c r="N18" s="8">
        <f t="shared" si="3"/>
        <v>0</v>
      </c>
      <c r="O18" s="9"/>
    </row>
    <row r="19" spans="1:15">
      <c r="A19" s="20"/>
      <c r="B19" s="11"/>
      <c r="C19" s="11"/>
      <c r="D19" s="11"/>
      <c r="E19" s="12"/>
      <c r="F19" s="13"/>
      <c r="G19" s="13"/>
      <c r="H19" s="13"/>
      <c r="I19" s="13"/>
      <c r="J19" s="13"/>
      <c r="K19" s="13"/>
      <c r="L19" s="13"/>
      <c r="M19" s="7">
        <f t="shared" si="2"/>
        <v>0</v>
      </c>
      <c r="N19" s="8">
        <f t="shared" si="3"/>
        <v>0</v>
      </c>
      <c r="O19" s="9"/>
    </row>
    <row r="20" spans="1:15">
      <c r="A20" s="10"/>
      <c r="B20" s="11"/>
      <c r="C20" s="21"/>
      <c r="D20" s="11"/>
      <c r="E20" s="12"/>
      <c r="F20" s="13"/>
      <c r="G20" s="13"/>
      <c r="H20" s="13"/>
      <c r="I20" s="13"/>
      <c r="J20" s="13"/>
      <c r="K20" s="13"/>
      <c r="L20" s="13"/>
      <c r="M20" s="7">
        <f t="shared" si="2"/>
        <v>0</v>
      </c>
      <c r="N20" s="8">
        <f t="shared" si="3"/>
        <v>0</v>
      </c>
      <c r="O20" s="9"/>
    </row>
    <row r="21" spans="1:15">
      <c r="A21" s="10"/>
      <c r="B21" s="11"/>
      <c r="C21" s="21"/>
      <c r="D21" s="21"/>
      <c r="E21" s="12"/>
      <c r="F21" s="13"/>
      <c r="G21" s="13"/>
      <c r="H21" s="13"/>
      <c r="I21" s="13"/>
      <c r="J21" s="13"/>
      <c r="K21" s="13"/>
      <c r="L21" s="13"/>
      <c r="M21" s="7">
        <f t="shared" si="2"/>
        <v>0</v>
      </c>
      <c r="N21" s="8">
        <f t="shared" si="3"/>
        <v>0</v>
      </c>
      <c r="O21" s="9"/>
    </row>
    <row r="22" spans="1:15">
      <c r="A22" s="16"/>
      <c r="B22" s="17"/>
      <c r="C22" s="18"/>
      <c r="D22" s="18"/>
      <c r="E22" s="14"/>
      <c r="F22" s="19"/>
      <c r="G22" s="19"/>
      <c r="H22" s="19"/>
      <c r="I22" s="19"/>
      <c r="J22" s="19"/>
      <c r="K22" s="19"/>
      <c r="L22" s="19"/>
      <c r="M22" s="7">
        <f t="shared" si="2"/>
        <v>0</v>
      </c>
      <c r="N22" s="8">
        <f t="shared" si="3"/>
        <v>0</v>
      </c>
      <c r="O22" s="9"/>
    </row>
    <row r="23" spans="1:15">
      <c r="A23" s="16"/>
      <c r="B23" s="17"/>
      <c r="C23" s="18"/>
      <c r="D23" s="18"/>
      <c r="E23" s="14"/>
      <c r="F23" s="19"/>
      <c r="G23" s="19"/>
      <c r="H23" s="19"/>
      <c r="I23" s="19"/>
      <c r="J23" s="19"/>
      <c r="K23" s="19"/>
      <c r="L23" s="19"/>
      <c r="M23" s="7">
        <f t="shared" si="2"/>
        <v>0</v>
      </c>
      <c r="N23" s="8">
        <f t="shared" si="3"/>
        <v>0</v>
      </c>
      <c r="O23" s="9"/>
    </row>
    <row r="24" spans="1:15">
      <c r="A24" s="16"/>
      <c r="B24" s="17"/>
      <c r="C24" s="18"/>
      <c r="D24" s="18"/>
      <c r="E24" s="14"/>
      <c r="F24" s="19"/>
      <c r="G24" s="19"/>
      <c r="H24" s="19"/>
      <c r="I24" s="19"/>
      <c r="J24" s="19"/>
      <c r="K24" s="19"/>
      <c r="L24" s="19"/>
      <c r="M24" s="7">
        <f t="shared" si="2"/>
        <v>0</v>
      </c>
      <c r="N24" s="8">
        <f t="shared" si="3"/>
        <v>0</v>
      </c>
      <c r="O24" s="9"/>
    </row>
    <row r="25" spans="1:15">
      <c r="A25" s="16"/>
      <c r="B25" s="17"/>
      <c r="C25" s="18"/>
      <c r="D25" s="18"/>
      <c r="E25" s="14"/>
      <c r="F25" s="19"/>
      <c r="G25" s="19"/>
      <c r="H25" s="19"/>
      <c r="I25" s="19"/>
      <c r="J25" s="19"/>
      <c r="K25" s="19"/>
      <c r="L25" s="19"/>
      <c r="M25" s="7">
        <f t="shared" si="2"/>
        <v>0</v>
      </c>
      <c r="N25" s="8">
        <f t="shared" si="3"/>
        <v>0</v>
      </c>
      <c r="O25" s="9"/>
    </row>
    <row r="26" spans="1:15">
      <c r="A26" s="16"/>
      <c r="B26" s="17"/>
      <c r="C26" s="18"/>
      <c r="D26" s="18"/>
      <c r="E26" s="14"/>
      <c r="F26" s="19"/>
      <c r="G26" s="19"/>
      <c r="H26" s="19"/>
      <c r="I26" s="19"/>
      <c r="J26" s="19"/>
      <c r="K26" s="19"/>
      <c r="L26" s="19"/>
      <c r="M26" s="7">
        <f t="shared" si="2"/>
        <v>0</v>
      </c>
      <c r="N26" s="8">
        <f t="shared" si="3"/>
        <v>0</v>
      </c>
      <c r="O26" s="9"/>
    </row>
    <row r="27" spans="1:15">
      <c r="A27" s="16"/>
      <c r="B27" s="17"/>
      <c r="C27" s="18"/>
      <c r="D27" s="18"/>
      <c r="E27" s="14"/>
      <c r="F27" s="19"/>
      <c r="G27" s="19"/>
      <c r="H27" s="19"/>
      <c r="I27" s="19"/>
      <c r="J27" s="19"/>
      <c r="K27" s="19"/>
      <c r="L27" s="19"/>
      <c r="M27" s="7">
        <f t="shared" si="2"/>
        <v>0</v>
      </c>
      <c r="N27" s="8">
        <f t="shared" si="3"/>
        <v>0</v>
      </c>
      <c r="O27" s="9"/>
    </row>
    <row r="28" spans="1:15">
      <c r="A28" s="16"/>
      <c r="B28" s="17"/>
      <c r="C28" s="18"/>
      <c r="D28" s="18"/>
      <c r="E28" s="14"/>
      <c r="F28" s="19"/>
      <c r="G28" s="19"/>
      <c r="H28" s="19"/>
      <c r="I28" s="19"/>
      <c r="J28" s="19"/>
      <c r="K28" s="19"/>
      <c r="L28" s="19"/>
      <c r="M28" s="7">
        <f t="shared" si="2"/>
        <v>0</v>
      </c>
      <c r="N28" s="8">
        <f t="shared" si="3"/>
        <v>0</v>
      </c>
      <c r="O28" s="9"/>
    </row>
    <row r="29" spans="1:15">
      <c r="A29" s="16"/>
      <c r="B29" s="17"/>
      <c r="C29" s="18"/>
      <c r="D29" s="18"/>
      <c r="E29" s="14"/>
      <c r="F29" s="19"/>
      <c r="G29" s="19"/>
      <c r="H29" s="19"/>
      <c r="I29" s="19"/>
      <c r="J29" s="19"/>
      <c r="K29" s="19"/>
      <c r="L29" s="19"/>
      <c r="M29" s="7">
        <f t="shared" si="2"/>
        <v>0</v>
      </c>
      <c r="N29" s="8">
        <f t="shared" si="3"/>
        <v>0</v>
      </c>
      <c r="O29" s="9"/>
    </row>
    <row r="30" spans="1:15">
      <c r="A30" s="16"/>
      <c r="B30" s="17"/>
      <c r="C30" s="18"/>
      <c r="D30" s="18"/>
      <c r="E30" s="14"/>
      <c r="F30" s="19"/>
      <c r="G30" s="19"/>
      <c r="H30" s="19"/>
      <c r="I30" s="19"/>
      <c r="J30" s="19"/>
      <c r="K30" s="19"/>
      <c r="L30" s="19"/>
      <c r="M30" s="7">
        <f t="shared" si="2"/>
        <v>0</v>
      </c>
      <c r="N30" s="8">
        <f t="shared" si="3"/>
        <v>0</v>
      </c>
      <c r="O30" s="9"/>
    </row>
    <row r="31" spans="1:15">
      <c r="A31" s="16"/>
      <c r="B31" s="17"/>
      <c r="C31" s="18"/>
      <c r="D31" s="18"/>
      <c r="E31" s="14"/>
      <c r="F31" s="19"/>
      <c r="G31" s="19"/>
      <c r="H31" s="19"/>
      <c r="I31" s="19"/>
      <c r="J31" s="19"/>
      <c r="K31" s="19"/>
      <c r="L31" s="19"/>
      <c r="M31" s="7">
        <f t="shared" si="2"/>
        <v>0</v>
      </c>
      <c r="N31" s="8">
        <f t="shared" si="3"/>
        <v>0</v>
      </c>
      <c r="O31" s="9"/>
    </row>
    <row r="32" spans="1:15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19"/>
      <c r="L32" s="19"/>
      <c r="M32" s="7">
        <f t="shared" si="2"/>
        <v>0</v>
      </c>
      <c r="N32" s="8">
        <f t="shared" si="3"/>
        <v>0</v>
      </c>
      <c r="O32" s="9"/>
    </row>
    <row r="33" spans="1:15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19"/>
      <c r="L33" s="19"/>
      <c r="M33" s="7">
        <f t="shared" si="2"/>
        <v>0</v>
      </c>
      <c r="N33" s="8">
        <f t="shared" si="3"/>
        <v>0</v>
      </c>
      <c r="O33" s="9"/>
    </row>
  </sheetData>
  <sortState ref="A4:N12">
    <sortCondition descending="1" ref="N4:N12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1" zoomScaleNormal="71" workbookViewId="0">
      <selection activeCell="Q15" sqref="Q15"/>
    </sheetView>
  </sheetViews>
  <sheetFormatPr defaultColWidth="9.140625" defaultRowHeight="15.75"/>
  <cols>
    <col min="1" max="1" width="37.7109375" style="3" bestFit="1" customWidth="1"/>
    <col min="2" max="2" width="7.42578125" style="3" bestFit="1" customWidth="1"/>
    <col min="3" max="3" width="3.85546875" style="3" bestFit="1" customWidth="1"/>
    <col min="4" max="4" width="33.28515625" style="3" bestFit="1" customWidth="1"/>
    <col min="5" max="5" width="33.140625" style="3" bestFit="1" customWidth="1"/>
    <col min="6" max="14" width="9.140625" style="3"/>
    <col min="15" max="15" width="12.85546875" style="3" bestFit="1" customWidth="1"/>
    <col min="16" max="16384" width="9.140625" style="3"/>
  </cols>
  <sheetData>
    <row r="1" spans="1:16" ht="22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6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18" customHeight="1">
      <c r="A4" s="25" t="s">
        <v>229</v>
      </c>
      <c r="B4" s="17">
        <v>9</v>
      </c>
      <c r="C4" s="24">
        <v>11</v>
      </c>
      <c r="D4" s="22" t="s">
        <v>177</v>
      </c>
      <c r="E4" s="22" t="s">
        <v>169</v>
      </c>
      <c r="F4" s="17">
        <v>4</v>
      </c>
      <c r="G4" s="17">
        <v>4</v>
      </c>
      <c r="H4" s="17">
        <v>4</v>
      </c>
      <c r="I4" s="17">
        <v>4</v>
      </c>
      <c r="J4" s="17">
        <v>12</v>
      </c>
      <c r="K4" s="17">
        <v>2</v>
      </c>
      <c r="L4" s="17">
        <v>8</v>
      </c>
      <c r="M4" s="7">
        <f t="shared" ref="M4:M13" si="0">SUM(F4:L4)</f>
        <v>38</v>
      </c>
      <c r="N4" s="8">
        <f t="shared" ref="N4:N13" si="1">M4/50</f>
        <v>0.76</v>
      </c>
      <c r="O4" s="9" t="s">
        <v>99</v>
      </c>
    </row>
    <row r="5" spans="1:16" ht="18" customHeight="1">
      <c r="A5" s="25" t="s">
        <v>224</v>
      </c>
      <c r="B5" s="17">
        <v>6</v>
      </c>
      <c r="C5" s="24">
        <v>11</v>
      </c>
      <c r="D5" s="22" t="s">
        <v>177</v>
      </c>
      <c r="E5" s="22" t="s">
        <v>169</v>
      </c>
      <c r="F5" s="17">
        <v>3</v>
      </c>
      <c r="G5" s="17">
        <v>4</v>
      </c>
      <c r="H5" s="17">
        <v>4</v>
      </c>
      <c r="I5" s="17">
        <v>3</v>
      </c>
      <c r="J5" s="17">
        <v>12</v>
      </c>
      <c r="K5" s="17">
        <v>0</v>
      </c>
      <c r="L5" s="17">
        <v>4</v>
      </c>
      <c r="M5" s="7">
        <f t="shared" si="0"/>
        <v>30</v>
      </c>
      <c r="N5" s="8">
        <f t="shared" si="1"/>
        <v>0.6</v>
      </c>
      <c r="O5" s="9" t="s">
        <v>100</v>
      </c>
    </row>
    <row r="6" spans="1:16" ht="18" customHeight="1">
      <c r="A6" s="22" t="s">
        <v>223</v>
      </c>
      <c r="B6" s="23">
        <v>9</v>
      </c>
      <c r="C6" s="24">
        <v>11</v>
      </c>
      <c r="D6" s="22" t="s">
        <v>177</v>
      </c>
      <c r="E6" s="22" t="s">
        <v>169</v>
      </c>
      <c r="F6" s="23">
        <v>3</v>
      </c>
      <c r="G6" s="23">
        <v>4</v>
      </c>
      <c r="H6" s="23">
        <v>2</v>
      </c>
      <c r="I6" s="23">
        <v>4</v>
      </c>
      <c r="J6" s="23">
        <v>12</v>
      </c>
      <c r="K6" s="23">
        <v>0</v>
      </c>
      <c r="L6" s="23">
        <v>0</v>
      </c>
      <c r="M6" s="7">
        <f t="shared" si="0"/>
        <v>25</v>
      </c>
      <c r="N6" s="8">
        <f t="shared" si="1"/>
        <v>0.5</v>
      </c>
      <c r="O6" s="9" t="s">
        <v>100</v>
      </c>
      <c r="P6" s="30"/>
    </row>
    <row r="7" spans="1:16" ht="18" customHeight="1">
      <c r="A7" s="25" t="s">
        <v>226</v>
      </c>
      <c r="B7" s="17">
        <v>3</v>
      </c>
      <c r="C7" s="24">
        <v>11</v>
      </c>
      <c r="D7" s="22" t="s">
        <v>177</v>
      </c>
      <c r="E7" s="22" t="s">
        <v>169</v>
      </c>
      <c r="F7" s="17">
        <v>0</v>
      </c>
      <c r="G7" s="17">
        <v>1</v>
      </c>
      <c r="H7" s="17">
        <v>2</v>
      </c>
      <c r="I7" s="17">
        <v>2</v>
      </c>
      <c r="J7" s="17">
        <v>10</v>
      </c>
      <c r="K7" s="17">
        <v>2</v>
      </c>
      <c r="L7" s="17">
        <v>8</v>
      </c>
      <c r="M7" s="7">
        <f t="shared" si="0"/>
        <v>25</v>
      </c>
      <c r="N7" s="8">
        <f t="shared" si="1"/>
        <v>0.5</v>
      </c>
      <c r="O7" s="9" t="s">
        <v>100</v>
      </c>
      <c r="P7" s="30"/>
    </row>
    <row r="8" spans="1:16" ht="18" customHeight="1">
      <c r="A8" s="22" t="s">
        <v>228</v>
      </c>
      <c r="B8" s="23">
        <v>2</v>
      </c>
      <c r="C8" s="24">
        <v>11</v>
      </c>
      <c r="D8" s="22" t="s">
        <v>177</v>
      </c>
      <c r="E8" s="22" t="s">
        <v>169</v>
      </c>
      <c r="F8" s="23">
        <v>0</v>
      </c>
      <c r="G8" s="23">
        <v>0</v>
      </c>
      <c r="H8" s="23">
        <v>2</v>
      </c>
      <c r="I8" s="23">
        <v>3</v>
      </c>
      <c r="J8" s="23">
        <v>10</v>
      </c>
      <c r="K8" s="23">
        <v>0</v>
      </c>
      <c r="L8" s="23">
        <v>8</v>
      </c>
      <c r="M8" s="7">
        <f t="shared" si="0"/>
        <v>23</v>
      </c>
      <c r="N8" s="8">
        <f t="shared" si="1"/>
        <v>0.46</v>
      </c>
      <c r="O8" s="9" t="s">
        <v>101</v>
      </c>
    </row>
    <row r="9" spans="1:16" ht="18" customHeight="1">
      <c r="A9" s="22" t="s">
        <v>220</v>
      </c>
      <c r="B9" s="23">
        <v>8</v>
      </c>
      <c r="C9" s="24">
        <v>11</v>
      </c>
      <c r="D9" s="22" t="s">
        <v>177</v>
      </c>
      <c r="E9" s="22" t="s">
        <v>169</v>
      </c>
      <c r="F9" s="23">
        <v>0</v>
      </c>
      <c r="G9" s="23">
        <v>4</v>
      </c>
      <c r="H9" s="23">
        <v>3</v>
      </c>
      <c r="I9" s="23">
        <v>0</v>
      </c>
      <c r="J9" s="23">
        <v>10</v>
      </c>
      <c r="K9" s="23">
        <v>1</v>
      </c>
      <c r="L9" s="23">
        <v>4</v>
      </c>
      <c r="M9" s="7">
        <f t="shared" si="0"/>
        <v>22</v>
      </c>
      <c r="N9" s="8">
        <f t="shared" si="1"/>
        <v>0.44</v>
      </c>
      <c r="O9" s="9" t="s">
        <v>101</v>
      </c>
    </row>
    <row r="10" spans="1:16" ht="18" customHeight="1">
      <c r="A10" s="22" t="s">
        <v>222</v>
      </c>
      <c r="B10" s="23">
        <v>7</v>
      </c>
      <c r="C10" s="24">
        <v>11</v>
      </c>
      <c r="D10" s="22" t="s">
        <v>177</v>
      </c>
      <c r="E10" s="22" t="s">
        <v>169</v>
      </c>
      <c r="F10" s="23">
        <v>4</v>
      </c>
      <c r="G10" s="23">
        <v>0</v>
      </c>
      <c r="H10" s="23">
        <v>3</v>
      </c>
      <c r="I10" s="23">
        <v>1</v>
      </c>
      <c r="J10" s="23">
        <v>10</v>
      </c>
      <c r="K10" s="23">
        <v>0</v>
      </c>
      <c r="L10" s="23">
        <v>4</v>
      </c>
      <c r="M10" s="7">
        <f t="shared" si="0"/>
        <v>22</v>
      </c>
      <c r="N10" s="8">
        <f t="shared" si="1"/>
        <v>0.44</v>
      </c>
      <c r="O10" s="9" t="s">
        <v>101</v>
      </c>
    </row>
    <row r="11" spans="1:16" ht="18" customHeight="1">
      <c r="A11" s="25" t="s">
        <v>221</v>
      </c>
      <c r="B11" s="17">
        <v>5</v>
      </c>
      <c r="C11" s="24">
        <v>11</v>
      </c>
      <c r="D11" s="22" t="s">
        <v>177</v>
      </c>
      <c r="E11" s="22" t="s">
        <v>169</v>
      </c>
      <c r="F11" s="17">
        <v>0</v>
      </c>
      <c r="G11" s="17">
        <v>0</v>
      </c>
      <c r="H11" s="17">
        <v>2</v>
      </c>
      <c r="I11" s="17">
        <v>1</v>
      </c>
      <c r="J11" s="17">
        <v>10</v>
      </c>
      <c r="K11" s="17">
        <v>1</v>
      </c>
      <c r="L11" s="17">
        <v>4</v>
      </c>
      <c r="M11" s="7">
        <f t="shared" si="0"/>
        <v>18</v>
      </c>
      <c r="N11" s="8">
        <f t="shared" si="1"/>
        <v>0.36</v>
      </c>
      <c r="O11" s="9" t="s">
        <v>101</v>
      </c>
    </row>
    <row r="12" spans="1:16" ht="18" customHeight="1">
      <c r="A12" s="25" t="s">
        <v>225</v>
      </c>
      <c r="B12" s="17">
        <v>4</v>
      </c>
      <c r="C12" s="24">
        <v>11</v>
      </c>
      <c r="D12" s="22" t="s">
        <v>177</v>
      </c>
      <c r="E12" s="22" t="s">
        <v>169</v>
      </c>
      <c r="F12" s="17">
        <v>0</v>
      </c>
      <c r="G12" s="17">
        <v>0</v>
      </c>
      <c r="H12" s="17">
        <v>2</v>
      </c>
      <c r="I12" s="17">
        <v>1</v>
      </c>
      <c r="J12" s="17">
        <v>10</v>
      </c>
      <c r="K12" s="17">
        <v>0</v>
      </c>
      <c r="L12" s="17">
        <v>4</v>
      </c>
      <c r="M12" s="7">
        <f t="shared" si="0"/>
        <v>17</v>
      </c>
      <c r="N12" s="8">
        <f t="shared" si="1"/>
        <v>0.34</v>
      </c>
      <c r="O12" s="9" t="s">
        <v>101</v>
      </c>
    </row>
    <row r="13" spans="1:16" ht="18" customHeight="1">
      <c r="A13" s="16" t="s">
        <v>227</v>
      </c>
      <c r="B13" s="17">
        <v>1</v>
      </c>
      <c r="C13" s="24">
        <v>11</v>
      </c>
      <c r="D13" s="22" t="s">
        <v>177</v>
      </c>
      <c r="E13" s="22" t="s">
        <v>169</v>
      </c>
      <c r="F13" s="17">
        <v>0</v>
      </c>
      <c r="G13" s="17">
        <v>0</v>
      </c>
      <c r="H13" s="17">
        <v>2</v>
      </c>
      <c r="I13" s="17">
        <v>1</v>
      </c>
      <c r="J13" s="17">
        <v>0</v>
      </c>
      <c r="K13" s="17">
        <v>2</v>
      </c>
      <c r="L13" s="17">
        <v>0</v>
      </c>
      <c r="M13" s="7">
        <f t="shared" si="0"/>
        <v>5</v>
      </c>
      <c r="N13" s="8">
        <f t="shared" si="1"/>
        <v>0.1</v>
      </c>
      <c r="O13" s="9" t="s">
        <v>101</v>
      </c>
    </row>
    <row r="14" spans="1:16">
      <c r="A14" s="14"/>
      <c r="B14" s="11"/>
      <c r="C14" s="11"/>
      <c r="D14" s="11"/>
      <c r="E14" s="10"/>
      <c r="F14" s="15"/>
      <c r="G14" s="15"/>
      <c r="H14" s="15"/>
      <c r="I14" s="15"/>
      <c r="J14" s="15"/>
      <c r="K14" s="15"/>
      <c r="L14" s="15"/>
      <c r="M14" s="7">
        <f t="shared" ref="M14:M33" si="2">SUM(F14:L14)</f>
        <v>0</v>
      </c>
      <c r="N14" s="8">
        <f t="shared" ref="N14:N33" si="3">M14/50</f>
        <v>0</v>
      </c>
      <c r="O14" s="9"/>
    </row>
    <row r="15" spans="1:16">
      <c r="A15" s="16"/>
      <c r="B15" s="17"/>
      <c r="C15" s="18"/>
      <c r="D15" s="18"/>
      <c r="E15" s="14"/>
      <c r="F15" s="19"/>
      <c r="G15" s="19"/>
      <c r="H15" s="19"/>
      <c r="I15" s="19"/>
      <c r="J15" s="19"/>
      <c r="K15" s="19"/>
      <c r="L15" s="19"/>
      <c r="M15" s="7">
        <f t="shared" si="2"/>
        <v>0</v>
      </c>
      <c r="N15" s="8">
        <f t="shared" si="3"/>
        <v>0</v>
      </c>
      <c r="O15" s="9"/>
    </row>
    <row r="16" spans="1:16">
      <c r="A16" s="10"/>
      <c r="B16" s="11"/>
      <c r="C16" s="11"/>
      <c r="D16" s="11"/>
      <c r="E16" s="12"/>
      <c r="F16" s="13"/>
      <c r="G16" s="13"/>
      <c r="H16" s="13"/>
      <c r="I16" s="13"/>
      <c r="J16" s="13"/>
      <c r="K16" s="13"/>
      <c r="L16" s="13"/>
      <c r="M16" s="7">
        <f t="shared" si="2"/>
        <v>0</v>
      </c>
      <c r="N16" s="8">
        <f t="shared" si="3"/>
        <v>0</v>
      </c>
      <c r="O16" s="9"/>
    </row>
    <row r="17" spans="1:15">
      <c r="A17" s="14"/>
      <c r="B17" s="11"/>
      <c r="C17" s="11"/>
      <c r="D17" s="11"/>
      <c r="E17" s="10"/>
      <c r="F17" s="15"/>
      <c r="G17" s="15"/>
      <c r="H17" s="15"/>
      <c r="I17" s="15"/>
      <c r="J17" s="15"/>
      <c r="K17" s="15"/>
      <c r="L17" s="15"/>
      <c r="M17" s="7">
        <f t="shared" si="2"/>
        <v>0</v>
      </c>
      <c r="N17" s="8">
        <f t="shared" si="3"/>
        <v>0</v>
      </c>
      <c r="O17" s="9"/>
    </row>
    <row r="18" spans="1:15">
      <c r="A18" s="20"/>
      <c r="B18" s="11"/>
      <c r="C18" s="21"/>
      <c r="D18" s="11"/>
      <c r="E18" s="12"/>
      <c r="F18" s="13"/>
      <c r="G18" s="13"/>
      <c r="H18" s="13"/>
      <c r="I18" s="13"/>
      <c r="J18" s="13"/>
      <c r="K18" s="13"/>
      <c r="L18" s="13"/>
      <c r="M18" s="7">
        <f t="shared" si="2"/>
        <v>0</v>
      </c>
      <c r="N18" s="8">
        <f t="shared" si="3"/>
        <v>0</v>
      </c>
      <c r="O18" s="9"/>
    </row>
    <row r="19" spans="1:15">
      <c r="A19" s="20"/>
      <c r="B19" s="11"/>
      <c r="C19" s="11"/>
      <c r="D19" s="11"/>
      <c r="E19" s="12"/>
      <c r="F19" s="13"/>
      <c r="G19" s="13"/>
      <c r="H19" s="13"/>
      <c r="I19" s="13"/>
      <c r="J19" s="13"/>
      <c r="K19" s="13"/>
      <c r="L19" s="13"/>
      <c r="M19" s="7">
        <f t="shared" si="2"/>
        <v>0</v>
      </c>
      <c r="N19" s="8">
        <f t="shared" si="3"/>
        <v>0</v>
      </c>
      <c r="O19" s="9"/>
    </row>
    <row r="20" spans="1:15">
      <c r="A20" s="10"/>
      <c r="B20" s="11"/>
      <c r="C20" s="21"/>
      <c r="D20" s="11"/>
      <c r="E20" s="12"/>
      <c r="F20" s="13"/>
      <c r="G20" s="13"/>
      <c r="H20" s="13"/>
      <c r="I20" s="13"/>
      <c r="J20" s="13"/>
      <c r="K20" s="13"/>
      <c r="L20" s="13"/>
      <c r="M20" s="7">
        <f t="shared" si="2"/>
        <v>0</v>
      </c>
      <c r="N20" s="8">
        <f t="shared" si="3"/>
        <v>0</v>
      </c>
      <c r="O20" s="9"/>
    </row>
    <row r="21" spans="1:15">
      <c r="A21" s="10"/>
      <c r="B21" s="11"/>
      <c r="C21" s="21"/>
      <c r="D21" s="21"/>
      <c r="E21" s="12"/>
      <c r="F21" s="13"/>
      <c r="G21" s="13"/>
      <c r="H21" s="13"/>
      <c r="I21" s="13"/>
      <c r="J21" s="13"/>
      <c r="K21" s="13"/>
      <c r="L21" s="13"/>
      <c r="M21" s="7">
        <f t="shared" si="2"/>
        <v>0</v>
      </c>
      <c r="N21" s="8">
        <f t="shared" si="3"/>
        <v>0</v>
      </c>
      <c r="O21" s="9"/>
    </row>
    <row r="22" spans="1:15">
      <c r="A22" s="16"/>
      <c r="B22" s="17"/>
      <c r="C22" s="18"/>
      <c r="D22" s="18"/>
      <c r="E22" s="14"/>
      <c r="F22" s="19"/>
      <c r="G22" s="19"/>
      <c r="H22" s="19"/>
      <c r="I22" s="19"/>
      <c r="J22" s="19"/>
      <c r="K22" s="19"/>
      <c r="L22" s="19"/>
      <c r="M22" s="7">
        <f t="shared" si="2"/>
        <v>0</v>
      </c>
      <c r="N22" s="8">
        <f t="shared" si="3"/>
        <v>0</v>
      </c>
      <c r="O22" s="9"/>
    </row>
    <row r="23" spans="1:15">
      <c r="A23" s="16"/>
      <c r="B23" s="17"/>
      <c r="C23" s="18"/>
      <c r="D23" s="18"/>
      <c r="E23" s="14"/>
      <c r="F23" s="19"/>
      <c r="G23" s="19"/>
      <c r="H23" s="19"/>
      <c r="I23" s="19"/>
      <c r="J23" s="19"/>
      <c r="K23" s="19"/>
      <c r="L23" s="19"/>
      <c r="M23" s="7">
        <f t="shared" si="2"/>
        <v>0</v>
      </c>
      <c r="N23" s="8">
        <f t="shared" si="3"/>
        <v>0</v>
      </c>
      <c r="O23" s="9"/>
    </row>
    <row r="24" spans="1:15">
      <c r="A24" s="16"/>
      <c r="B24" s="17"/>
      <c r="C24" s="18"/>
      <c r="D24" s="18"/>
      <c r="E24" s="14"/>
      <c r="F24" s="19"/>
      <c r="G24" s="19"/>
      <c r="H24" s="19"/>
      <c r="I24" s="19"/>
      <c r="J24" s="19"/>
      <c r="K24" s="19"/>
      <c r="L24" s="19"/>
      <c r="M24" s="7">
        <f t="shared" si="2"/>
        <v>0</v>
      </c>
      <c r="N24" s="8">
        <f t="shared" si="3"/>
        <v>0</v>
      </c>
      <c r="O24" s="9"/>
    </row>
    <row r="25" spans="1:15">
      <c r="A25" s="16"/>
      <c r="B25" s="17"/>
      <c r="C25" s="18"/>
      <c r="D25" s="18"/>
      <c r="E25" s="14"/>
      <c r="F25" s="19"/>
      <c r="G25" s="19"/>
      <c r="H25" s="19"/>
      <c r="I25" s="19"/>
      <c r="J25" s="19"/>
      <c r="K25" s="19"/>
      <c r="L25" s="19"/>
      <c r="M25" s="7">
        <f t="shared" si="2"/>
        <v>0</v>
      </c>
      <c r="N25" s="8">
        <f t="shared" si="3"/>
        <v>0</v>
      </c>
      <c r="O25" s="9"/>
    </row>
    <row r="26" spans="1:15">
      <c r="A26" s="16"/>
      <c r="B26" s="17"/>
      <c r="C26" s="18"/>
      <c r="D26" s="18"/>
      <c r="E26" s="14"/>
      <c r="F26" s="19"/>
      <c r="G26" s="19"/>
      <c r="H26" s="19"/>
      <c r="I26" s="19"/>
      <c r="J26" s="19"/>
      <c r="K26" s="19"/>
      <c r="L26" s="19"/>
      <c r="M26" s="7">
        <f t="shared" si="2"/>
        <v>0</v>
      </c>
      <c r="N26" s="8">
        <f t="shared" si="3"/>
        <v>0</v>
      </c>
      <c r="O26" s="9"/>
    </row>
    <row r="27" spans="1:15">
      <c r="A27" s="16"/>
      <c r="B27" s="17"/>
      <c r="C27" s="18"/>
      <c r="D27" s="18"/>
      <c r="E27" s="14"/>
      <c r="F27" s="19"/>
      <c r="G27" s="19"/>
      <c r="H27" s="19"/>
      <c r="I27" s="19"/>
      <c r="J27" s="19"/>
      <c r="K27" s="19"/>
      <c r="L27" s="19"/>
      <c r="M27" s="7">
        <f t="shared" si="2"/>
        <v>0</v>
      </c>
      <c r="N27" s="8">
        <f t="shared" si="3"/>
        <v>0</v>
      </c>
      <c r="O27" s="9"/>
    </row>
    <row r="28" spans="1:15">
      <c r="A28" s="16"/>
      <c r="B28" s="17"/>
      <c r="C28" s="18"/>
      <c r="D28" s="18"/>
      <c r="E28" s="14"/>
      <c r="F28" s="19"/>
      <c r="G28" s="19"/>
      <c r="H28" s="19"/>
      <c r="I28" s="19"/>
      <c r="J28" s="19"/>
      <c r="K28" s="19"/>
      <c r="L28" s="19"/>
      <c r="M28" s="7">
        <f t="shared" si="2"/>
        <v>0</v>
      </c>
      <c r="N28" s="8">
        <f t="shared" si="3"/>
        <v>0</v>
      </c>
      <c r="O28" s="9"/>
    </row>
    <row r="29" spans="1:15">
      <c r="A29" s="16"/>
      <c r="B29" s="17"/>
      <c r="C29" s="18"/>
      <c r="D29" s="18"/>
      <c r="E29" s="14"/>
      <c r="F29" s="19"/>
      <c r="G29" s="19"/>
      <c r="H29" s="19"/>
      <c r="I29" s="19"/>
      <c r="J29" s="19"/>
      <c r="K29" s="19"/>
      <c r="L29" s="19"/>
      <c r="M29" s="7">
        <f t="shared" si="2"/>
        <v>0</v>
      </c>
      <c r="N29" s="8">
        <f t="shared" si="3"/>
        <v>0</v>
      </c>
      <c r="O29" s="9"/>
    </row>
    <row r="30" spans="1:15">
      <c r="A30" s="16"/>
      <c r="B30" s="17"/>
      <c r="C30" s="18"/>
      <c r="D30" s="18"/>
      <c r="E30" s="14"/>
      <c r="F30" s="19"/>
      <c r="G30" s="19"/>
      <c r="H30" s="19"/>
      <c r="I30" s="19"/>
      <c r="J30" s="19"/>
      <c r="K30" s="19"/>
      <c r="L30" s="19"/>
      <c r="M30" s="7">
        <f t="shared" si="2"/>
        <v>0</v>
      </c>
      <c r="N30" s="8">
        <f t="shared" si="3"/>
        <v>0</v>
      </c>
      <c r="O30" s="9"/>
    </row>
    <row r="31" spans="1:15">
      <c r="A31" s="16"/>
      <c r="B31" s="17"/>
      <c r="C31" s="18"/>
      <c r="D31" s="18"/>
      <c r="E31" s="14"/>
      <c r="F31" s="19"/>
      <c r="G31" s="19"/>
      <c r="H31" s="19"/>
      <c r="I31" s="19"/>
      <c r="J31" s="19"/>
      <c r="K31" s="19"/>
      <c r="L31" s="19"/>
      <c r="M31" s="7">
        <f t="shared" si="2"/>
        <v>0</v>
      </c>
      <c r="N31" s="8">
        <f t="shared" si="3"/>
        <v>0</v>
      </c>
      <c r="O31" s="9"/>
    </row>
    <row r="32" spans="1:15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19"/>
      <c r="L32" s="19"/>
      <c r="M32" s="7">
        <f t="shared" si="2"/>
        <v>0</v>
      </c>
      <c r="N32" s="8">
        <f t="shared" si="3"/>
        <v>0</v>
      </c>
      <c r="O32" s="9"/>
    </row>
    <row r="33" spans="1:15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19"/>
      <c r="L33" s="19"/>
      <c r="M33" s="7">
        <f t="shared" si="2"/>
        <v>0</v>
      </c>
      <c r="N33" s="8">
        <f t="shared" si="3"/>
        <v>0</v>
      </c>
      <c r="O33" s="9"/>
    </row>
  </sheetData>
  <sortState ref="A4:N13">
    <sortCondition descending="1" ref="N4:N13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2023-09-23T08:46:02Z</dcterms:modified>
</cp:coreProperties>
</file>