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950" activeTab="2"/>
  </bookViews>
  <sheets>
    <sheet name="6 класс" sheetId="3" r:id="rId1"/>
    <sheet name="7 класс" sheetId="13" r:id="rId2"/>
    <sheet name="8 класс" sheetId="12" r:id="rId3"/>
    <sheet name="9 класс" sheetId="11" r:id="rId4"/>
    <sheet name="10 класс" sheetId="10" r:id="rId5"/>
    <sheet name="11 класс" sheetId="14" r:id="rId6"/>
  </sheets>
  <calcPr calcId="124519"/>
</workbook>
</file>

<file path=xl/calcChain.xml><?xml version="1.0" encoding="utf-8"?>
<calcChain xmlns="http://schemas.openxmlformats.org/spreadsheetml/2006/main">
  <c r="N33" i="11"/>
  <c r="O33" s="1"/>
  <c r="N31"/>
  <c r="O31" s="1"/>
  <c r="N39"/>
  <c r="O39" s="1"/>
  <c r="N22"/>
  <c r="O22" s="1"/>
  <c r="N20"/>
  <c r="O20" s="1"/>
  <c r="N42"/>
  <c r="O42" s="1"/>
  <c r="N44"/>
  <c r="O44" s="1"/>
  <c r="N15"/>
  <c r="O15" s="1"/>
  <c r="N18"/>
  <c r="O18" s="1"/>
  <c r="N30"/>
  <c r="O30" s="1"/>
  <c r="N38"/>
  <c r="O38" s="1"/>
  <c r="N42" i="13"/>
  <c r="O42" s="1"/>
  <c r="N32"/>
  <c r="O32" s="1"/>
  <c r="N28"/>
  <c r="O28" s="1"/>
  <c r="N11"/>
  <c r="O11" s="1"/>
  <c r="N26"/>
  <c r="O26" s="1"/>
  <c r="N18"/>
  <c r="O18"/>
  <c r="N10"/>
  <c r="O10" s="1"/>
  <c r="N23"/>
  <c r="O23" s="1"/>
  <c r="N34"/>
  <c r="O34" s="1"/>
  <c r="N31"/>
  <c r="O31" s="1"/>
  <c r="Q33" i="14" l="1"/>
  <c r="P33"/>
  <c r="P32"/>
  <c r="Q32" s="1"/>
  <c r="Q31"/>
  <c r="P31"/>
  <c r="P30"/>
  <c r="Q30" s="1"/>
  <c r="Q29"/>
  <c r="P29"/>
  <c r="P28"/>
  <c r="Q28" s="1"/>
  <c r="Q27"/>
  <c r="P27"/>
  <c r="P26"/>
  <c r="Q26" s="1"/>
  <c r="Q25"/>
  <c r="P25"/>
  <c r="P24"/>
  <c r="Q24" s="1"/>
  <c r="Q23"/>
  <c r="P23"/>
  <c r="P22"/>
  <c r="Q22" s="1"/>
  <c r="Q21"/>
  <c r="P21"/>
  <c r="P20"/>
  <c r="Q20" s="1"/>
  <c r="Q19"/>
  <c r="P19"/>
  <c r="P18"/>
  <c r="Q18" s="1"/>
  <c r="P13"/>
  <c r="Q13" s="1"/>
  <c r="P14"/>
  <c r="Q14" s="1"/>
  <c r="P5"/>
  <c r="Q5" s="1"/>
  <c r="P8"/>
  <c r="Q8" s="1"/>
  <c r="P16"/>
  <c r="Q16" s="1"/>
  <c r="P4"/>
  <c r="Q4" s="1"/>
  <c r="P7"/>
  <c r="Q7" s="1"/>
  <c r="P10"/>
  <c r="Q10" s="1"/>
  <c r="P9"/>
  <c r="Q9" s="1"/>
  <c r="P12"/>
  <c r="Q12" s="1"/>
  <c r="P15"/>
  <c r="Q15" s="1"/>
  <c r="P11"/>
  <c r="Q11" s="1"/>
  <c r="P6"/>
  <c r="Q6" s="1"/>
  <c r="P17"/>
  <c r="Q17" s="1"/>
  <c r="P16" i="10"/>
  <c r="Q16" s="1"/>
  <c r="P11"/>
  <c r="Q11" s="1"/>
  <c r="P5"/>
  <c r="Q5" s="1"/>
  <c r="P6"/>
  <c r="Q6" s="1"/>
  <c r="P12"/>
  <c r="Q12" s="1"/>
  <c r="P14"/>
  <c r="Q14" s="1"/>
  <c r="P15"/>
  <c r="Q15" s="1"/>
  <c r="P4"/>
  <c r="Q4" s="1"/>
  <c r="P7"/>
  <c r="Q7" s="1"/>
  <c r="P9"/>
  <c r="Q9" s="1"/>
  <c r="P8"/>
  <c r="Q8" s="1"/>
  <c r="P13"/>
  <c r="Q13" s="1"/>
  <c r="P17"/>
  <c r="Q17" s="1"/>
  <c r="P18"/>
  <c r="P19"/>
  <c r="Q19" s="1"/>
  <c r="P20"/>
  <c r="Q20" s="1"/>
  <c r="P21"/>
  <c r="Q21" s="1"/>
  <c r="P22"/>
  <c r="P23"/>
  <c r="P24"/>
  <c r="Q24" s="1"/>
  <c r="P25"/>
  <c r="Q25" s="1"/>
  <c r="P26"/>
  <c r="P27"/>
  <c r="Q27" s="1"/>
  <c r="P28"/>
  <c r="Q28" s="1"/>
  <c r="P29"/>
  <c r="Q29" s="1"/>
  <c r="P30"/>
  <c r="P31"/>
  <c r="P32"/>
  <c r="Q32" s="1"/>
  <c r="P33"/>
  <c r="Q33" s="1"/>
  <c r="P10"/>
  <c r="Q10" s="1"/>
  <c r="Q18"/>
  <c r="Q22"/>
  <c r="Q23"/>
  <c r="Q26"/>
  <c r="Q30"/>
  <c r="Q31"/>
  <c r="O16" i="12"/>
  <c r="O17"/>
  <c r="O18"/>
  <c r="O19"/>
  <c r="O20"/>
  <c r="O21"/>
  <c r="O22"/>
  <c r="O23"/>
  <c r="O24"/>
  <c r="O25"/>
  <c r="O26"/>
  <c r="O27"/>
  <c r="O28"/>
  <c r="O29"/>
  <c r="O30"/>
  <c r="O31"/>
  <c r="O32"/>
  <c r="O33"/>
  <c r="O27" i="13"/>
  <c r="N22"/>
  <c r="O22" s="1"/>
  <c r="N4"/>
  <c r="O4" s="1"/>
  <c r="N9"/>
  <c r="O9" s="1"/>
  <c r="N41"/>
  <c r="O41" s="1"/>
  <c r="N25"/>
  <c r="O25" s="1"/>
  <c r="N40"/>
  <c r="O40" s="1"/>
  <c r="N27"/>
  <c r="N19"/>
  <c r="O19" s="1"/>
  <c r="N21"/>
  <c r="O21" s="1"/>
  <c r="N16"/>
  <c r="O16" s="1"/>
  <c r="N15"/>
  <c r="O15" s="1"/>
  <c r="N6"/>
  <c r="O6" s="1"/>
  <c r="N5"/>
  <c r="O5" s="1"/>
  <c r="N7"/>
  <c r="O7" s="1"/>
  <c r="N14"/>
  <c r="O14" s="1"/>
  <c r="N38"/>
  <c r="O38" s="1"/>
  <c r="N13"/>
  <c r="O13" s="1"/>
  <c r="N24"/>
  <c r="O24" s="1"/>
  <c r="N30"/>
  <c r="O30" s="1"/>
  <c r="N12"/>
  <c r="O12" s="1"/>
  <c r="N20"/>
  <c r="O20" s="1"/>
  <c r="N17"/>
  <c r="O17" s="1"/>
  <c r="N37"/>
  <c r="O37" s="1"/>
  <c r="N36"/>
  <c r="O36" s="1"/>
  <c r="N33"/>
  <c r="O33" s="1"/>
  <c r="N29"/>
  <c r="O29" s="1"/>
  <c r="N43"/>
  <c r="O43" s="1"/>
  <c r="N39"/>
  <c r="O39" s="1"/>
  <c r="N8"/>
  <c r="O8" s="1"/>
  <c r="N35"/>
  <c r="O35" s="1"/>
  <c r="N33" i="12"/>
  <c r="N32"/>
  <c r="N31"/>
  <c r="N30"/>
  <c r="N29"/>
  <c r="N28"/>
  <c r="N27"/>
  <c r="N26"/>
  <c r="N25"/>
  <c r="N24"/>
  <c r="N23"/>
  <c r="N22"/>
  <c r="N21"/>
  <c r="N20"/>
  <c r="N19"/>
  <c r="N18"/>
  <c r="N17"/>
  <c r="N16"/>
  <c r="N7"/>
  <c r="O7" s="1"/>
  <c r="N4"/>
  <c r="O4" s="1"/>
  <c r="N9"/>
  <c r="O9" s="1"/>
  <c r="N10"/>
  <c r="O10" s="1"/>
  <c r="N11"/>
  <c r="O11" s="1"/>
  <c r="N14"/>
  <c r="O14" s="1"/>
  <c r="N15"/>
  <c r="O15" s="1"/>
  <c r="N12"/>
  <c r="O12" s="1"/>
  <c r="N8"/>
  <c r="O8" s="1"/>
  <c r="N13"/>
  <c r="O13" s="1"/>
  <c r="N5"/>
  <c r="O5" s="1"/>
  <c r="N6"/>
  <c r="O6" s="1"/>
  <c r="N24" i="11"/>
  <c r="O24" s="1"/>
  <c r="N23"/>
  <c r="O23" s="1"/>
  <c r="N35"/>
  <c r="O35" s="1"/>
  <c r="N32"/>
  <c r="O32" s="1"/>
  <c r="N19"/>
  <c r="O19" s="1"/>
  <c r="N13"/>
  <c r="O13" s="1"/>
  <c r="N21"/>
  <c r="O21" s="1"/>
  <c r="N8"/>
  <c r="O8" s="1"/>
  <c r="N41"/>
  <c r="O41" s="1"/>
  <c r="N43"/>
  <c r="O43" s="1"/>
  <c r="N26"/>
  <c r="O26" s="1"/>
  <c r="N29"/>
  <c r="O29" s="1"/>
  <c r="N34"/>
  <c r="O34" s="1"/>
  <c r="N40"/>
  <c r="O40" s="1"/>
  <c r="N17"/>
  <c r="O17" s="1"/>
  <c r="N36"/>
  <c r="O36" s="1"/>
  <c r="N25"/>
  <c r="O25" s="1"/>
  <c r="N10"/>
  <c r="O10" s="1"/>
  <c r="N12"/>
  <c r="O12" s="1"/>
  <c r="N16"/>
  <c r="O16" s="1"/>
  <c r="N7"/>
  <c r="O7" s="1"/>
  <c r="N37"/>
  <c r="O37" s="1"/>
  <c r="N28"/>
  <c r="O28" s="1"/>
  <c r="N14"/>
  <c r="O14" s="1"/>
  <c r="N27"/>
  <c r="O27" s="1"/>
  <c r="N6"/>
  <c r="O6" s="1"/>
  <c r="N5"/>
  <c r="O5" s="1"/>
  <c r="N4"/>
  <c r="O4" s="1"/>
  <c r="N11"/>
  <c r="O11" s="1"/>
  <c r="N9"/>
  <c r="O9" s="1"/>
  <c r="O12" i="3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N5"/>
  <c r="O5" s="1"/>
  <c r="N11"/>
  <c r="O11" s="1"/>
  <c r="N9"/>
  <c r="O9" s="1"/>
  <c r="N10"/>
  <c r="O10" s="1"/>
  <c r="N4"/>
  <c r="O4" s="1"/>
  <c r="N6"/>
  <c r="O6" s="1"/>
  <c r="N8"/>
  <c r="O8" s="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7"/>
  <c r="O7" s="1"/>
</calcChain>
</file>

<file path=xl/sharedStrings.xml><?xml version="1.0" encoding="utf-8"?>
<sst xmlns="http://schemas.openxmlformats.org/spreadsheetml/2006/main" count="725" uniqueCount="168">
  <si>
    <t>Шифр</t>
  </si>
  <si>
    <t>Кл</t>
  </si>
  <si>
    <t>ОУ</t>
  </si>
  <si>
    <t>Педагог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</si>
  <si>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</si>
  <si>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</si>
  <si>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</si>
  <si>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</si>
  <si>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</si>
  <si>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</si>
  <si>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</si>
  <si>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</si>
  <si>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итого</t>
  </si>
  <si>
    <t xml:space="preserve">% </t>
  </si>
  <si>
    <t>результат</t>
  </si>
  <si>
    <t>6 класс</t>
  </si>
  <si>
    <t>7 класс</t>
  </si>
  <si>
    <t>8 класс</t>
  </si>
  <si>
    <t>9 класс</t>
  </si>
  <si>
    <t>10 класс</t>
  </si>
  <si>
    <t>11 класс</t>
  </si>
  <si>
    <t>зад. 9</t>
  </si>
  <si>
    <t>зад. 10</t>
  </si>
  <si>
    <t>ФИО</t>
  </si>
  <si>
    <t>Предварительные результаты школьного этапа всероссийской олимпиады 2023 года по обществознанию</t>
  </si>
  <si>
    <t>Гресько Вячеслав Антонович</t>
  </si>
  <si>
    <t>7Б</t>
  </si>
  <si>
    <t>МОУ "Гимназия №2"г.Воркуты</t>
  </si>
  <si>
    <t>Андранович Елена Вячеславовна</t>
  </si>
  <si>
    <t>Эркибаев Гайдра Давранбекович</t>
  </si>
  <si>
    <t>7б</t>
  </si>
  <si>
    <t>Неугодников Вячеслав Николаевич</t>
  </si>
  <si>
    <t>Гилева Вероника Игоревна</t>
  </si>
  <si>
    <t>Бондарчук Дарья Викторовна</t>
  </si>
  <si>
    <t>Пасько Илья Александрович</t>
  </si>
  <si>
    <t>Диденко Карина Арсентьевна</t>
  </si>
  <si>
    <t>Никифоров Дмитрий Алексеевич</t>
  </si>
  <si>
    <t>Шлендер  Варвара Сергеевна</t>
  </si>
  <si>
    <t>Мыхлык Андрей Евгеньевич</t>
  </si>
  <si>
    <t>Захарова Виктория Алесандровна</t>
  </si>
  <si>
    <t>Козлов Ярослав Вячеславович</t>
  </si>
  <si>
    <t>Шигапова Ульяна Владимировна</t>
  </si>
  <si>
    <t>7В</t>
  </si>
  <si>
    <t>Чурсина Анастасия Романовна</t>
  </si>
  <si>
    <t>Стариков Данил Иванович</t>
  </si>
  <si>
    <t>Утина Анастасия Павловна</t>
  </si>
  <si>
    <t>Балдина Ника Денисовна</t>
  </si>
  <si>
    <t>Кузовлев Даниил Романович</t>
  </si>
  <si>
    <t>7А</t>
  </si>
  <si>
    <t>Ковальчук Владимир Станиславович</t>
  </si>
  <si>
    <t>Мусаева Милана Нурлановна</t>
  </si>
  <si>
    <t>Руденко Анжелика Михайловна</t>
  </si>
  <si>
    <t>Гуревич Маргарита Константиновна</t>
  </si>
  <si>
    <t>Квашин Павел Романович</t>
  </si>
  <si>
    <t>Ендальцев Данил Андреевич</t>
  </si>
  <si>
    <t>Бочкарев Игнат Иванович</t>
  </si>
  <si>
    <t>Жданов Арсений Алексеевич</t>
  </si>
  <si>
    <t xml:space="preserve">Насоновский Артем Александрович </t>
  </si>
  <si>
    <t>Цыганок Степан Юрьевич</t>
  </si>
  <si>
    <t>Халилова Арзу Васыф кызы</t>
  </si>
  <si>
    <t>9Б</t>
  </si>
  <si>
    <t>МОУ "Гимназия №2" г.Воркуты</t>
  </si>
  <si>
    <t>9А</t>
  </si>
  <si>
    <t>Боровских Данил Антонович</t>
  </si>
  <si>
    <t>Петрова Анастасия Григорьевна</t>
  </si>
  <si>
    <t>Шарапова Алина Мурзалиевна</t>
  </si>
  <si>
    <t>Горанова Екатерина Михайловна</t>
  </si>
  <si>
    <t>Субботина Полина Олеговна</t>
  </si>
  <si>
    <t>Самойлова Елизавета Валерьевна</t>
  </si>
  <si>
    <t>Мешьщикова Елена Михайловна</t>
  </si>
  <si>
    <t>Бамбурова Татьяна Владимировна</t>
  </si>
  <si>
    <t>Плахотнюк Инна Александровна</t>
  </si>
  <si>
    <t>Погорелова Алиса Андреевна</t>
  </si>
  <si>
    <t>Дудкина Анастасия Александровна</t>
  </si>
  <si>
    <t>Бочкарев Арсений Иванович</t>
  </si>
  <si>
    <t>Михелис Ирина Сергеевна</t>
  </si>
  <si>
    <t>Тарасов Максим Александрович</t>
  </si>
  <si>
    <t>Краснов Константин Сергеевич</t>
  </si>
  <si>
    <t>Аулов Александр Романович</t>
  </si>
  <si>
    <t>Закирова Элзада Нуридиновна</t>
  </si>
  <si>
    <t>6А</t>
  </si>
  <si>
    <t>Зайцева Александра Денисовна</t>
  </si>
  <si>
    <t>Жигалов Василий Данилович</t>
  </si>
  <si>
    <t>Джурко Николай Сергеевич</t>
  </si>
  <si>
    <t>Фахретдинов Даниэль Русланович</t>
  </si>
  <si>
    <t>Князь Марк Евгеньевич</t>
  </si>
  <si>
    <t>Груницкая Кира Александровна</t>
  </si>
  <si>
    <t>8Б</t>
  </si>
  <si>
    <t>Бардык Алиса Алексеевна</t>
  </si>
  <si>
    <t>Рзаев Руслан Мамедович</t>
  </si>
  <si>
    <t>Раевский Александр Олегович</t>
  </si>
  <si>
    <t>Сухомлинов Александр Арменович</t>
  </si>
  <si>
    <t>Слойко Данил Иванович</t>
  </si>
  <si>
    <t>Пичугин Даниил Александрович</t>
  </si>
  <si>
    <t>Наливайко  Артур Сергеевич</t>
  </si>
  <si>
    <t>Чулий Мирослава Олеговна</t>
  </si>
  <si>
    <t>8А</t>
  </si>
  <si>
    <t>Воробьева   Марина Александровна</t>
  </si>
  <si>
    <t>Невзорова Арина Романовна</t>
  </si>
  <si>
    <t>Иосипчук Савелий Романович</t>
  </si>
  <si>
    <t>Ипатова Алиса Антоновна</t>
  </si>
  <si>
    <t>Мяндин Матвей Андреевич</t>
  </si>
  <si>
    <t>Волынчук Юлия Романовна</t>
  </si>
  <si>
    <t>Андреев Кирилл Родионович</t>
  </si>
  <si>
    <t>Шумеева Полина Александровна</t>
  </si>
  <si>
    <t>Борисовский Артем Александрович</t>
  </si>
  <si>
    <t>Лантратова Мария Дмитриевна</t>
  </si>
  <si>
    <t>Скворцов Егор Сергеевич</t>
  </si>
  <si>
    <t>Соколов Ярослав Максимович</t>
  </si>
  <si>
    <t>Густов Илья Анаольевич</t>
  </si>
  <si>
    <t>Чавдарь Анастасия Максимовна</t>
  </si>
  <si>
    <t>Горбунов Андрей  Александрович</t>
  </si>
  <si>
    <t>Абасова Сема Анаровна</t>
  </si>
  <si>
    <t>Ходоровский Алексей Геннадьевич</t>
  </si>
  <si>
    <t>Костырев Виктор Максимович</t>
  </si>
  <si>
    <t>Шестаков Мирон Гаврилович</t>
  </si>
  <si>
    <t xml:space="preserve">Кулмурзаева Сезимай </t>
  </si>
  <si>
    <t>Абдурасулов Темур Наимджонович</t>
  </si>
  <si>
    <t>Халилова Лале Васиф кызы</t>
  </si>
  <si>
    <t>Жиленкова Елизавета Ивановна</t>
  </si>
  <si>
    <t>Королева Анжелика Валерьевна</t>
  </si>
  <si>
    <t>Квашина София Романовна</t>
  </si>
  <si>
    <t>Бахтин  Андрей Юрьевич</t>
  </si>
  <si>
    <t>Буржинский Дмитрий Эдуардович</t>
  </si>
  <si>
    <t>Вебер Захар Дмитриевич</t>
  </si>
  <si>
    <t>Хлынова Татьяна Александровна</t>
  </si>
  <si>
    <t>Щедрина Полина Евгеньевна</t>
  </si>
  <si>
    <t>Калыгин Матвей Николаевич</t>
  </si>
  <si>
    <t>Зобнин Андрей Алексеевич</t>
  </si>
  <si>
    <t>Кондратенко Екатерина Юрьевна</t>
  </si>
  <si>
    <t>Иванова Анастасия Федоровна</t>
  </si>
  <si>
    <t>Иванов Семен Алексеевич</t>
  </si>
  <si>
    <t>Цибко Анна Евгеньевна</t>
  </si>
  <si>
    <t>Шаферт Кирилл Евгеньевич</t>
  </si>
  <si>
    <t>Квасов Иван Антонович</t>
  </si>
  <si>
    <t>Осипова Ангелина Дмитриевна</t>
  </si>
  <si>
    <t>Ворошилова Валерия Романовна</t>
  </si>
  <si>
    <t>Кабрин Данил Романович</t>
  </si>
  <si>
    <t>Свиридова Милана Дмитриевна</t>
  </si>
  <si>
    <t>Исабекова Валерия Руслановна</t>
  </si>
  <si>
    <t>Демихов Михаил Андреевич</t>
  </si>
  <si>
    <t>победитель</t>
  </si>
  <si>
    <t>призер</t>
  </si>
  <si>
    <t>участник</t>
  </si>
  <si>
    <t>Абросимова Диана Игоревна</t>
  </si>
  <si>
    <t>Янков Дмитрий Андреевич</t>
  </si>
  <si>
    <t>Гузатов Егор Вячеславович</t>
  </si>
  <si>
    <t>Исраилов Нузуп Нышанбаевич</t>
  </si>
  <si>
    <t>Джарматов Ариет Батырбекович</t>
  </si>
  <si>
    <t>Ниматиллаева Алия Бекназаровна</t>
  </si>
  <si>
    <t>Иванов Семён Леонидович</t>
  </si>
  <si>
    <t>Балакирева Анастасия Максимовна</t>
  </si>
  <si>
    <t>Груницкий Артём Александрович</t>
  </si>
  <si>
    <t>Неведров Иван Владимирович</t>
  </si>
  <si>
    <t>Солдатов Владислав Владимирович</t>
  </si>
  <si>
    <t>Семкив  Стефан Станиславович</t>
  </si>
  <si>
    <t>Гусейнов Самрат Зибиуллахович</t>
  </si>
  <si>
    <t>Жумабаев Байастан Даниярович</t>
  </si>
  <si>
    <t>Кропачев Илья Леонидович</t>
  </si>
  <si>
    <t>Цыдик Александра Александровна</t>
  </si>
  <si>
    <t>Джамбаева Гулшайыр  Бекжоновна</t>
  </si>
  <si>
    <t>Кичурка Ольга Руслановна</t>
  </si>
  <si>
    <t>Бублик Дарья Артёмовна</t>
  </si>
  <si>
    <t>Филоненко Артем Алексеевич</t>
  </si>
  <si>
    <t>Поздеев Даниил Александрович</t>
  </si>
  <si>
    <t>Сафаров Акрам Иса оглы</t>
  </si>
  <si>
    <t>Безделова Екатерина Андреевна</t>
  </si>
  <si>
    <t>Мусаев Исмат Алиханович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</si>
</sst>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wrapText="1"/>
    </xf>
    <xf numFmtId="1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zoomScale="90" zoomScaleNormal="90" workbookViewId="0">
      <selection activeCell="S14" sqref="S14"/>
    </sheetView>
  </sheetViews>
  <sheetFormatPr defaultRowHeight="15"/>
  <cols>
    <col min="1" max="1" width="41.7109375" customWidth="1"/>
    <col min="2" max="2" width="8.42578125" bestFit="1" customWidth="1"/>
    <col min="4" max="4" width="21.85546875" customWidth="1"/>
    <col min="5" max="5" width="23.140625" customWidth="1"/>
    <col min="16" max="16" width="12.85546875" bestFit="1" customWidth="1"/>
  </cols>
  <sheetData>
    <row r="1" spans="1:16" ht="22.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5.75">
      <c r="A2" s="1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2" t="s">
        <v>13</v>
      </c>
      <c r="P2" s="1" t="s">
        <v>14</v>
      </c>
    </row>
    <row r="3" spans="1:16" ht="15.75">
      <c r="A3" s="26" t="s">
        <v>15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31.5">
      <c r="A4" s="22" t="s">
        <v>84</v>
      </c>
      <c r="B4" s="14">
        <v>1</v>
      </c>
      <c r="C4" s="14" t="s">
        <v>80</v>
      </c>
      <c r="D4" s="17" t="s">
        <v>61</v>
      </c>
      <c r="E4" s="19" t="s">
        <v>28</v>
      </c>
      <c r="F4" s="14">
        <v>9</v>
      </c>
      <c r="G4" s="14">
        <v>5</v>
      </c>
      <c r="H4" s="14">
        <v>8</v>
      </c>
      <c r="I4" s="14">
        <v>3</v>
      </c>
      <c r="J4" s="14">
        <v>3</v>
      </c>
      <c r="K4" s="14">
        <v>8</v>
      </c>
      <c r="L4" s="14">
        <v>6</v>
      </c>
      <c r="M4" s="14">
        <v>2</v>
      </c>
      <c r="N4" s="6">
        <f t="shared" ref="N4:N11" si="0">SUM(F4:M4)</f>
        <v>44</v>
      </c>
      <c r="O4" s="7">
        <f t="shared" ref="O4:O11" si="1">N4/72</f>
        <v>0.61111111111111116</v>
      </c>
      <c r="P4" s="8" t="s">
        <v>141</v>
      </c>
    </row>
    <row r="5" spans="1:16" ht="31.5">
      <c r="A5" s="22" t="s">
        <v>139</v>
      </c>
      <c r="B5" s="14">
        <v>5</v>
      </c>
      <c r="C5" s="14" t="s">
        <v>80</v>
      </c>
      <c r="D5" s="17" t="s">
        <v>61</v>
      </c>
      <c r="E5" s="19" t="s">
        <v>28</v>
      </c>
      <c r="F5" s="14">
        <v>6</v>
      </c>
      <c r="G5" s="14">
        <v>4</v>
      </c>
      <c r="H5" s="14">
        <v>8</v>
      </c>
      <c r="I5" s="14">
        <v>2</v>
      </c>
      <c r="J5" s="14">
        <v>3</v>
      </c>
      <c r="K5" s="14">
        <v>8</v>
      </c>
      <c r="L5" s="14">
        <v>4</v>
      </c>
      <c r="M5" s="14">
        <v>2</v>
      </c>
      <c r="N5" s="6">
        <f t="shared" si="0"/>
        <v>37</v>
      </c>
      <c r="O5" s="7">
        <f t="shared" si="1"/>
        <v>0.51388888888888884</v>
      </c>
      <c r="P5" s="8" t="s">
        <v>142</v>
      </c>
    </row>
    <row r="6" spans="1:16" ht="31.5">
      <c r="A6" s="22" t="s">
        <v>85</v>
      </c>
      <c r="B6" s="14">
        <v>7</v>
      </c>
      <c r="C6" s="14" t="s">
        <v>80</v>
      </c>
      <c r="D6" s="17" t="s">
        <v>61</v>
      </c>
      <c r="E6" s="19" t="s">
        <v>28</v>
      </c>
      <c r="F6" s="14">
        <v>9</v>
      </c>
      <c r="G6" s="14">
        <v>10</v>
      </c>
      <c r="H6" s="14">
        <v>3</v>
      </c>
      <c r="I6" s="14">
        <v>3</v>
      </c>
      <c r="J6" s="14">
        <v>3</v>
      </c>
      <c r="K6" s="14">
        <v>8</v>
      </c>
      <c r="L6" s="14">
        <v>0</v>
      </c>
      <c r="M6" s="14">
        <v>0</v>
      </c>
      <c r="N6" s="6">
        <f t="shared" si="0"/>
        <v>36</v>
      </c>
      <c r="O6" s="7">
        <f t="shared" si="1"/>
        <v>0.5</v>
      </c>
      <c r="P6" s="8" t="s">
        <v>143</v>
      </c>
    </row>
    <row r="7" spans="1:16" ht="31.5">
      <c r="A7" s="19" t="s">
        <v>79</v>
      </c>
      <c r="B7" s="20">
        <v>6</v>
      </c>
      <c r="C7" s="21" t="s">
        <v>80</v>
      </c>
      <c r="D7" s="17" t="s">
        <v>61</v>
      </c>
      <c r="E7" s="19" t="s">
        <v>28</v>
      </c>
      <c r="F7" s="20">
        <v>10</v>
      </c>
      <c r="G7" s="20">
        <v>8</v>
      </c>
      <c r="H7" s="20">
        <v>4</v>
      </c>
      <c r="I7" s="20">
        <v>2</v>
      </c>
      <c r="J7" s="20">
        <v>0</v>
      </c>
      <c r="K7" s="20">
        <v>2</v>
      </c>
      <c r="L7" s="20">
        <v>6</v>
      </c>
      <c r="M7" s="20">
        <v>2</v>
      </c>
      <c r="N7" s="6">
        <f t="shared" si="0"/>
        <v>34</v>
      </c>
      <c r="O7" s="7">
        <f t="shared" si="1"/>
        <v>0.47222222222222221</v>
      </c>
      <c r="P7" s="8" t="s">
        <v>143</v>
      </c>
    </row>
    <row r="8" spans="1:16" ht="31.5">
      <c r="A8" s="16" t="s">
        <v>140</v>
      </c>
      <c r="B8" s="14">
        <v>8</v>
      </c>
      <c r="C8" s="14" t="s">
        <v>80</v>
      </c>
      <c r="D8" s="17" t="s">
        <v>61</v>
      </c>
      <c r="E8" s="19" t="s">
        <v>28</v>
      </c>
      <c r="F8" s="14">
        <v>6</v>
      </c>
      <c r="G8" s="14">
        <v>8</v>
      </c>
      <c r="H8" s="14">
        <v>3</v>
      </c>
      <c r="I8" s="14">
        <v>3</v>
      </c>
      <c r="J8" s="14">
        <v>0</v>
      </c>
      <c r="K8" s="14">
        <v>8</v>
      </c>
      <c r="L8" s="14">
        <v>4</v>
      </c>
      <c r="M8" s="14">
        <v>0</v>
      </c>
      <c r="N8" s="6">
        <f t="shared" si="0"/>
        <v>32</v>
      </c>
      <c r="O8" s="7">
        <f t="shared" si="1"/>
        <v>0.44444444444444442</v>
      </c>
      <c r="P8" s="8" t="s">
        <v>143</v>
      </c>
    </row>
    <row r="9" spans="1:16" ht="31.5">
      <c r="A9" s="19" t="s">
        <v>82</v>
      </c>
      <c r="B9" s="20">
        <v>3</v>
      </c>
      <c r="C9" s="21" t="s">
        <v>80</v>
      </c>
      <c r="D9" s="17" t="s">
        <v>61</v>
      </c>
      <c r="E9" s="19" t="s">
        <v>28</v>
      </c>
      <c r="F9" s="20">
        <v>9</v>
      </c>
      <c r="G9" s="20">
        <v>2</v>
      </c>
      <c r="H9" s="20">
        <v>8</v>
      </c>
      <c r="I9" s="20">
        <v>0</v>
      </c>
      <c r="J9" s="20">
        <v>2</v>
      </c>
      <c r="K9" s="20">
        <v>8</v>
      </c>
      <c r="L9" s="20">
        <v>2</v>
      </c>
      <c r="M9" s="20">
        <v>0</v>
      </c>
      <c r="N9" s="6">
        <f t="shared" si="0"/>
        <v>31</v>
      </c>
      <c r="O9" s="7">
        <f t="shared" si="1"/>
        <v>0.43055555555555558</v>
      </c>
      <c r="P9" s="8" t="s">
        <v>143</v>
      </c>
    </row>
    <row r="10" spans="1:16" ht="31.5">
      <c r="A10" s="22" t="s">
        <v>83</v>
      </c>
      <c r="B10" s="14">
        <v>2</v>
      </c>
      <c r="C10" s="14" t="s">
        <v>80</v>
      </c>
      <c r="D10" s="17" t="s">
        <v>61</v>
      </c>
      <c r="E10" s="19" t="s">
        <v>28</v>
      </c>
      <c r="F10" s="14">
        <v>6</v>
      </c>
      <c r="G10" s="14">
        <v>5</v>
      </c>
      <c r="H10" s="14">
        <v>4</v>
      </c>
      <c r="I10" s="14">
        <v>3</v>
      </c>
      <c r="J10" s="14">
        <v>0</v>
      </c>
      <c r="K10" s="14">
        <v>8</v>
      </c>
      <c r="L10" s="14">
        <v>4</v>
      </c>
      <c r="M10" s="14">
        <v>0</v>
      </c>
      <c r="N10" s="6">
        <f t="shared" si="0"/>
        <v>30</v>
      </c>
      <c r="O10" s="7">
        <f t="shared" si="1"/>
        <v>0.41666666666666669</v>
      </c>
      <c r="P10" s="8" t="s">
        <v>143</v>
      </c>
    </row>
    <row r="11" spans="1:16" ht="31.5">
      <c r="A11" s="19" t="s">
        <v>81</v>
      </c>
      <c r="B11" s="20">
        <v>4</v>
      </c>
      <c r="C11" s="21" t="s">
        <v>80</v>
      </c>
      <c r="D11" s="17" t="s">
        <v>61</v>
      </c>
      <c r="E11" s="19" t="s">
        <v>28</v>
      </c>
      <c r="F11" s="20">
        <v>0</v>
      </c>
      <c r="G11" s="20">
        <v>4</v>
      </c>
      <c r="H11" s="20">
        <v>6</v>
      </c>
      <c r="I11" s="20">
        <v>0</v>
      </c>
      <c r="J11" s="20">
        <v>1</v>
      </c>
      <c r="K11" s="20">
        <v>4</v>
      </c>
      <c r="L11" s="20">
        <v>0</v>
      </c>
      <c r="M11" s="20">
        <v>0</v>
      </c>
      <c r="N11" s="6">
        <f t="shared" si="0"/>
        <v>15</v>
      </c>
      <c r="O11" s="7">
        <f t="shared" si="1"/>
        <v>0.20833333333333334</v>
      </c>
      <c r="P11" s="8" t="s">
        <v>143</v>
      </c>
    </row>
    <row r="12" spans="1:16" ht="15.75">
      <c r="A12" s="3"/>
      <c r="B12" s="4"/>
      <c r="C12" s="5"/>
      <c r="D12" s="5"/>
      <c r="E12" s="3"/>
      <c r="F12" s="4"/>
      <c r="G12" s="4"/>
      <c r="H12" s="4"/>
      <c r="I12" s="4"/>
      <c r="J12" s="4"/>
      <c r="K12" s="4"/>
      <c r="L12" s="4"/>
      <c r="M12" s="4"/>
      <c r="N12" s="6">
        <f t="shared" ref="N12:N33" si="2">SUM(F12:M12)</f>
        <v>0</v>
      </c>
      <c r="O12" s="7">
        <f t="shared" ref="O12:O33" si="3">N12/72</f>
        <v>0</v>
      </c>
      <c r="P12" s="8"/>
    </row>
    <row r="13" spans="1:16" ht="15.75">
      <c r="A13" s="9"/>
      <c r="B13" s="10"/>
      <c r="C13" s="10"/>
      <c r="D13" s="10"/>
      <c r="E13" s="11"/>
      <c r="F13" s="10"/>
      <c r="G13" s="10"/>
      <c r="H13" s="10"/>
      <c r="I13" s="10"/>
      <c r="J13" s="10"/>
      <c r="K13" s="10"/>
      <c r="L13" s="10"/>
      <c r="M13" s="10"/>
      <c r="N13" s="6">
        <f t="shared" si="2"/>
        <v>0</v>
      </c>
      <c r="O13" s="7">
        <f t="shared" si="3"/>
        <v>0</v>
      </c>
      <c r="P13" s="8"/>
    </row>
    <row r="14" spans="1:16" ht="15.75">
      <c r="A14" s="12"/>
      <c r="B14" s="10"/>
      <c r="C14" s="10"/>
      <c r="D14" s="10"/>
      <c r="E14" s="9"/>
      <c r="F14" s="10"/>
      <c r="G14" s="10"/>
      <c r="H14" s="10"/>
      <c r="I14" s="10"/>
      <c r="J14" s="10"/>
      <c r="K14" s="10"/>
      <c r="L14" s="10"/>
      <c r="M14" s="10"/>
      <c r="N14" s="6">
        <f t="shared" si="2"/>
        <v>0</v>
      </c>
      <c r="O14" s="7">
        <f t="shared" si="3"/>
        <v>0</v>
      </c>
      <c r="P14" s="8"/>
    </row>
    <row r="15" spans="1:16" ht="15.75">
      <c r="A15" s="13"/>
      <c r="B15" s="14"/>
      <c r="C15" s="15"/>
      <c r="D15" s="15"/>
      <c r="E15" s="16"/>
      <c r="F15" s="14"/>
      <c r="G15" s="14"/>
      <c r="H15" s="14"/>
      <c r="I15" s="14"/>
      <c r="J15" s="14"/>
      <c r="K15" s="14"/>
      <c r="L15" s="14"/>
      <c r="M15" s="14"/>
      <c r="N15" s="6">
        <f t="shared" si="2"/>
        <v>0</v>
      </c>
      <c r="O15" s="7">
        <f t="shared" si="3"/>
        <v>0</v>
      </c>
      <c r="P15" s="8"/>
    </row>
    <row r="16" spans="1:16" ht="15.75">
      <c r="A16" s="9"/>
      <c r="B16" s="10"/>
      <c r="C16" s="10"/>
      <c r="D16" s="10"/>
      <c r="E16" s="11"/>
      <c r="F16" s="10"/>
      <c r="G16" s="10"/>
      <c r="H16" s="10"/>
      <c r="I16" s="10"/>
      <c r="J16" s="10"/>
      <c r="K16" s="10"/>
      <c r="L16" s="10"/>
      <c r="M16" s="10"/>
      <c r="N16" s="6">
        <f t="shared" si="2"/>
        <v>0</v>
      </c>
      <c r="O16" s="7">
        <f t="shared" si="3"/>
        <v>0</v>
      </c>
      <c r="P16" s="8"/>
    </row>
    <row r="17" spans="1:16" ht="15.75">
      <c r="A17" s="12"/>
      <c r="B17" s="10"/>
      <c r="C17" s="10"/>
      <c r="D17" s="10"/>
      <c r="E17" s="9"/>
      <c r="F17" s="10"/>
      <c r="G17" s="10"/>
      <c r="H17" s="10"/>
      <c r="I17" s="10"/>
      <c r="J17" s="10"/>
      <c r="K17" s="10"/>
      <c r="L17" s="10"/>
      <c r="M17" s="10"/>
      <c r="N17" s="6">
        <f t="shared" si="2"/>
        <v>0</v>
      </c>
      <c r="O17" s="7">
        <f t="shared" si="3"/>
        <v>0</v>
      </c>
      <c r="P17" s="8"/>
    </row>
    <row r="18" spans="1:16" ht="15.75">
      <c r="A18" s="17"/>
      <c r="B18" s="10"/>
      <c r="C18" s="18"/>
      <c r="D18" s="10"/>
      <c r="E18" s="11"/>
      <c r="F18" s="10"/>
      <c r="G18" s="10"/>
      <c r="H18" s="10"/>
      <c r="I18" s="10"/>
      <c r="J18" s="10"/>
      <c r="K18" s="10"/>
      <c r="L18" s="10"/>
      <c r="M18" s="10"/>
      <c r="N18" s="6">
        <f t="shared" si="2"/>
        <v>0</v>
      </c>
      <c r="O18" s="7">
        <f t="shared" si="3"/>
        <v>0</v>
      </c>
      <c r="P18" s="8"/>
    </row>
    <row r="19" spans="1:16" ht="15.75">
      <c r="A19" s="17"/>
      <c r="B19" s="10"/>
      <c r="C19" s="10"/>
      <c r="D19" s="10"/>
      <c r="E19" s="11"/>
      <c r="F19" s="10"/>
      <c r="G19" s="10"/>
      <c r="H19" s="10"/>
      <c r="I19" s="10"/>
      <c r="J19" s="10"/>
      <c r="K19" s="10"/>
      <c r="L19" s="10"/>
      <c r="M19" s="10"/>
      <c r="N19" s="6">
        <f t="shared" si="2"/>
        <v>0</v>
      </c>
      <c r="O19" s="7">
        <f t="shared" si="3"/>
        <v>0</v>
      </c>
      <c r="P19" s="8"/>
    </row>
    <row r="20" spans="1:16" ht="15.75">
      <c r="A20" s="9"/>
      <c r="B20" s="10"/>
      <c r="C20" s="18"/>
      <c r="D20" s="10"/>
      <c r="E20" s="11"/>
      <c r="F20" s="10"/>
      <c r="G20" s="10"/>
      <c r="H20" s="10"/>
      <c r="I20" s="10"/>
      <c r="J20" s="10"/>
      <c r="K20" s="10"/>
      <c r="L20" s="10"/>
      <c r="M20" s="10"/>
      <c r="N20" s="6">
        <f t="shared" si="2"/>
        <v>0</v>
      </c>
      <c r="O20" s="7">
        <f t="shared" si="3"/>
        <v>0</v>
      </c>
      <c r="P20" s="8"/>
    </row>
    <row r="21" spans="1:16" ht="15.75">
      <c r="A21" s="9"/>
      <c r="B21" s="10"/>
      <c r="C21" s="18"/>
      <c r="D21" s="18"/>
      <c r="E21" s="11"/>
      <c r="F21" s="10"/>
      <c r="G21" s="10"/>
      <c r="H21" s="10"/>
      <c r="I21" s="10"/>
      <c r="J21" s="10"/>
      <c r="K21" s="10"/>
      <c r="L21" s="10"/>
      <c r="M21" s="10"/>
      <c r="N21" s="6">
        <f t="shared" si="2"/>
        <v>0</v>
      </c>
      <c r="O21" s="7">
        <f t="shared" si="3"/>
        <v>0</v>
      </c>
      <c r="P21" s="8"/>
    </row>
    <row r="22" spans="1:16" ht="15.75">
      <c r="A22" s="13"/>
      <c r="B22" s="14"/>
      <c r="C22" s="15"/>
      <c r="D22" s="15"/>
      <c r="E22" s="16"/>
      <c r="F22" s="14"/>
      <c r="G22" s="14"/>
      <c r="H22" s="14"/>
      <c r="I22" s="14"/>
      <c r="J22" s="14"/>
      <c r="K22" s="14"/>
      <c r="L22" s="14"/>
      <c r="M22" s="14"/>
      <c r="N22" s="6">
        <f t="shared" si="2"/>
        <v>0</v>
      </c>
      <c r="O22" s="7">
        <f t="shared" si="3"/>
        <v>0</v>
      </c>
      <c r="P22" s="8"/>
    </row>
    <row r="23" spans="1:16" ht="15.75">
      <c r="A23" s="13"/>
      <c r="B23" s="14"/>
      <c r="C23" s="15"/>
      <c r="D23" s="15"/>
      <c r="E23" s="16"/>
      <c r="F23" s="14"/>
      <c r="G23" s="14"/>
      <c r="H23" s="14"/>
      <c r="I23" s="14"/>
      <c r="J23" s="14"/>
      <c r="K23" s="14"/>
      <c r="L23" s="14"/>
      <c r="M23" s="14"/>
      <c r="N23" s="6">
        <f t="shared" si="2"/>
        <v>0</v>
      </c>
      <c r="O23" s="7">
        <f t="shared" si="3"/>
        <v>0</v>
      </c>
      <c r="P23" s="8"/>
    </row>
    <row r="24" spans="1:16" ht="15.75">
      <c r="A24" s="13"/>
      <c r="B24" s="14"/>
      <c r="C24" s="15"/>
      <c r="D24" s="15"/>
      <c r="E24" s="16"/>
      <c r="F24" s="14"/>
      <c r="G24" s="14"/>
      <c r="H24" s="14"/>
      <c r="I24" s="14"/>
      <c r="J24" s="14"/>
      <c r="K24" s="14"/>
      <c r="L24" s="14"/>
      <c r="M24" s="14"/>
      <c r="N24" s="6">
        <f t="shared" si="2"/>
        <v>0</v>
      </c>
      <c r="O24" s="7">
        <f t="shared" si="3"/>
        <v>0</v>
      </c>
      <c r="P24" s="8"/>
    </row>
    <row r="25" spans="1:16" ht="15.75">
      <c r="A25" s="13"/>
      <c r="B25" s="14"/>
      <c r="C25" s="15"/>
      <c r="D25" s="15"/>
      <c r="E25" s="16"/>
      <c r="F25" s="14"/>
      <c r="G25" s="14"/>
      <c r="H25" s="14"/>
      <c r="I25" s="14"/>
      <c r="J25" s="14"/>
      <c r="K25" s="14"/>
      <c r="L25" s="14"/>
      <c r="M25" s="14"/>
      <c r="N25" s="6">
        <f t="shared" si="2"/>
        <v>0</v>
      </c>
      <c r="O25" s="7">
        <f t="shared" si="3"/>
        <v>0</v>
      </c>
      <c r="P25" s="8"/>
    </row>
    <row r="26" spans="1:16" ht="15.75">
      <c r="A26" s="13"/>
      <c r="B26" s="14"/>
      <c r="C26" s="15"/>
      <c r="D26" s="15"/>
      <c r="E26" s="16"/>
      <c r="F26" s="14"/>
      <c r="G26" s="14"/>
      <c r="H26" s="14"/>
      <c r="I26" s="14"/>
      <c r="J26" s="14"/>
      <c r="K26" s="14"/>
      <c r="L26" s="14"/>
      <c r="M26" s="14"/>
      <c r="N26" s="6">
        <f t="shared" si="2"/>
        <v>0</v>
      </c>
      <c r="O26" s="7">
        <f t="shared" si="3"/>
        <v>0</v>
      </c>
      <c r="P26" s="8"/>
    </row>
    <row r="27" spans="1:16" ht="15.75">
      <c r="A27" s="13"/>
      <c r="B27" s="14"/>
      <c r="C27" s="15"/>
      <c r="D27" s="15"/>
      <c r="E27" s="16"/>
      <c r="F27" s="14"/>
      <c r="G27" s="14"/>
      <c r="H27" s="14"/>
      <c r="I27" s="14"/>
      <c r="J27" s="14"/>
      <c r="K27" s="14"/>
      <c r="L27" s="14"/>
      <c r="M27" s="14"/>
      <c r="N27" s="6">
        <f t="shared" si="2"/>
        <v>0</v>
      </c>
      <c r="O27" s="7">
        <f t="shared" si="3"/>
        <v>0</v>
      </c>
      <c r="P27" s="8"/>
    </row>
    <row r="28" spans="1:16" ht="15.75">
      <c r="A28" s="13"/>
      <c r="B28" s="14"/>
      <c r="C28" s="15"/>
      <c r="D28" s="15"/>
      <c r="E28" s="16"/>
      <c r="F28" s="14"/>
      <c r="G28" s="14"/>
      <c r="H28" s="14"/>
      <c r="I28" s="14"/>
      <c r="J28" s="14"/>
      <c r="K28" s="14"/>
      <c r="L28" s="14"/>
      <c r="M28" s="14"/>
      <c r="N28" s="6">
        <f t="shared" si="2"/>
        <v>0</v>
      </c>
      <c r="O28" s="7">
        <f t="shared" si="3"/>
        <v>0</v>
      </c>
      <c r="P28" s="8"/>
    </row>
    <row r="29" spans="1:16" ht="15.75">
      <c r="A29" s="13"/>
      <c r="B29" s="14"/>
      <c r="C29" s="15"/>
      <c r="D29" s="15"/>
      <c r="E29" s="16"/>
      <c r="F29" s="14"/>
      <c r="G29" s="14"/>
      <c r="H29" s="14"/>
      <c r="I29" s="14"/>
      <c r="J29" s="14"/>
      <c r="K29" s="14"/>
      <c r="L29" s="14"/>
      <c r="M29" s="14"/>
      <c r="N29" s="6">
        <f t="shared" si="2"/>
        <v>0</v>
      </c>
      <c r="O29" s="7">
        <f t="shared" si="3"/>
        <v>0</v>
      </c>
      <c r="P29" s="8"/>
    </row>
    <row r="30" spans="1:16" ht="15.75">
      <c r="A30" s="13"/>
      <c r="B30" s="14"/>
      <c r="C30" s="15"/>
      <c r="D30" s="15"/>
      <c r="E30" s="16"/>
      <c r="F30" s="14"/>
      <c r="G30" s="14"/>
      <c r="H30" s="14"/>
      <c r="I30" s="14"/>
      <c r="J30" s="14"/>
      <c r="K30" s="14"/>
      <c r="L30" s="14"/>
      <c r="M30" s="14"/>
      <c r="N30" s="6">
        <f t="shared" si="2"/>
        <v>0</v>
      </c>
      <c r="O30" s="7">
        <f t="shared" si="3"/>
        <v>0</v>
      </c>
      <c r="P30" s="8"/>
    </row>
    <row r="31" spans="1:16" ht="15.75">
      <c r="A31" s="13"/>
      <c r="B31" s="14"/>
      <c r="C31" s="15"/>
      <c r="D31" s="15"/>
      <c r="E31" s="16"/>
      <c r="F31" s="14"/>
      <c r="G31" s="14"/>
      <c r="H31" s="14"/>
      <c r="I31" s="14"/>
      <c r="J31" s="14"/>
      <c r="K31" s="14"/>
      <c r="L31" s="14"/>
      <c r="M31" s="14"/>
      <c r="N31" s="6">
        <f t="shared" si="2"/>
        <v>0</v>
      </c>
      <c r="O31" s="7">
        <f t="shared" si="3"/>
        <v>0</v>
      </c>
      <c r="P31" s="8"/>
    </row>
    <row r="32" spans="1:16" ht="15.75">
      <c r="A32" s="13"/>
      <c r="B32" s="14"/>
      <c r="C32" s="15"/>
      <c r="D32" s="15"/>
      <c r="E32" s="16"/>
      <c r="F32" s="14"/>
      <c r="G32" s="14"/>
      <c r="H32" s="14"/>
      <c r="I32" s="14"/>
      <c r="J32" s="14"/>
      <c r="K32" s="14"/>
      <c r="L32" s="14"/>
      <c r="M32" s="14"/>
      <c r="N32" s="6">
        <f t="shared" si="2"/>
        <v>0</v>
      </c>
      <c r="O32" s="7">
        <f t="shared" si="3"/>
        <v>0</v>
      </c>
      <c r="P32" s="8"/>
    </row>
    <row r="33" spans="1:16" ht="15.75">
      <c r="A33" s="13"/>
      <c r="B33" s="14"/>
      <c r="C33" s="15"/>
      <c r="D33" s="15"/>
      <c r="E33" s="16"/>
      <c r="F33" s="14"/>
      <c r="G33" s="14"/>
      <c r="H33" s="14"/>
      <c r="I33" s="14"/>
      <c r="J33" s="14"/>
      <c r="K33" s="14"/>
      <c r="L33" s="14"/>
      <c r="M33" s="14"/>
      <c r="N33" s="6">
        <f t="shared" si="2"/>
        <v>0</v>
      </c>
      <c r="O33" s="7">
        <f t="shared" si="3"/>
        <v>0</v>
      </c>
      <c r="P33" s="8"/>
    </row>
  </sheetData>
  <sortState ref="A4:O11">
    <sortCondition descending="1" ref="O4:O11"/>
  </sortState>
  <mergeCells count="2">
    <mergeCell ref="A1:P1"/>
    <mergeCell ref="A3:P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zoomScale="90" zoomScaleNormal="90" workbookViewId="0">
      <selection activeCell="P9" sqref="P9"/>
    </sheetView>
  </sheetViews>
  <sheetFormatPr defaultRowHeight="15"/>
  <cols>
    <col min="1" max="1" width="41.7109375" customWidth="1"/>
    <col min="2" max="2" width="8.42578125" bestFit="1" customWidth="1"/>
    <col min="4" max="4" width="20.85546875" customWidth="1"/>
    <col min="5" max="5" width="20.5703125" customWidth="1"/>
    <col min="16" max="16" width="12.85546875" bestFit="1" customWidth="1"/>
  </cols>
  <sheetData>
    <row r="1" spans="1:16" ht="22.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5.75">
      <c r="A2" s="1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2" t="s">
        <v>13</v>
      </c>
      <c r="P2" s="1" t="s">
        <v>14</v>
      </c>
    </row>
    <row r="3" spans="1:16" ht="15.75">
      <c r="A3" s="26" t="s">
        <v>16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31.5">
      <c r="A4" s="13" t="s">
        <v>155</v>
      </c>
      <c r="B4" s="14">
        <v>28</v>
      </c>
      <c r="C4" s="15" t="s">
        <v>48</v>
      </c>
      <c r="D4" s="23" t="s">
        <v>27</v>
      </c>
      <c r="E4" s="19" t="s">
        <v>28</v>
      </c>
      <c r="F4" s="14">
        <v>8</v>
      </c>
      <c r="G4" s="14">
        <v>8</v>
      </c>
      <c r="H4" s="14">
        <v>4</v>
      </c>
      <c r="I4" s="14">
        <v>10</v>
      </c>
      <c r="J4" s="14">
        <v>4</v>
      </c>
      <c r="K4" s="14">
        <v>4</v>
      </c>
      <c r="L4" s="14">
        <v>8</v>
      </c>
      <c r="M4" s="14">
        <v>12</v>
      </c>
      <c r="N4" s="6">
        <f t="shared" ref="N4:N43" si="0">SUM(F4:M4)</f>
        <v>58</v>
      </c>
      <c r="O4" s="7">
        <f t="shared" ref="O4:O43" si="1">N4/70</f>
        <v>0.82857142857142863</v>
      </c>
      <c r="P4" s="8" t="s">
        <v>141</v>
      </c>
    </row>
    <row r="5" spans="1:16" ht="31.5">
      <c r="A5" s="22" t="s">
        <v>39</v>
      </c>
      <c r="B5" s="14">
        <v>2</v>
      </c>
      <c r="C5" s="24" t="s">
        <v>26</v>
      </c>
      <c r="D5" s="23" t="s">
        <v>27</v>
      </c>
      <c r="E5" s="19" t="s">
        <v>28</v>
      </c>
      <c r="F5" s="14">
        <v>7</v>
      </c>
      <c r="G5" s="14">
        <v>7</v>
      </c>
      <c r="H5" s="14">
        <v>4</v>
      </c>
      <c r="I5" s="14">
        <v>4</v>
      </c>
      <c r="J5" s="14">
        <v>8</v>
      </c>
      <c r="K5" s="14">
        <v>5</v>
      </c>
      <c r="L5" s="14">
        <v>2</v>
      </c>
      <c r="M5" s="14">
        <v>11</v>
      </c>
      <c r="N5" s="6">
        <f t="shared" si="0"/>
        <v>48</v>
      </c>
      <c r="O5" s="7">
        <f t="shared" si="1"/>
        <v>0.68571428571428572</v>
      </c>
      <c r="P5" s="8" t="s">
        <v>142</v>
      </c>
    </row>
    <row r="6" spans="1:16" ht="31.5">
      <c r="A6" s="13" t="s">
        <v>40</v>
      </c>
      <c r="B6" s="14">
        <v>1</v>
      </c>
      <c r="C6" s="15" t="s">
        <v>26</v>
      </c>
      <c r="D6" s="23" t="s">
        <v>27</v>
      </c>
      <c r="E6" s="19" t="s">
        <v>28</v>
      </c>
      <c r="F6" s="14">
        <v>7</v>
      </c>
      <c r="G6" s="14">
        <v>9</v>
      </c>
      <c r="H6" s="14">
        <v>4</v>
      </c>
      <c r="I6" s="14">
        <v>2</v>
      </c>
      <c r="J6" s="14">
        <v>2</v>
      </c>
      <c r="K6" s="14">
        <v>6</v>
      </c>
      <c r="L6" s="14">
        <v>3</v>
      </c>
      <c r="M6" s="14">
        <v>11</v>
      </c>
      <c r="N6" s="6">
        <f t="shared" si="0"/>
        <v>44</v>
      </c>
      <c r="O6" s="7">
        <f t="shared" si="1"/>
        <v>0.62857142857142856</v>
      </c>
      <c r="P6" s="8" t="s">
        <v>142</v>
      </c>
    </row>
    <row r="7" spans="1:16" ht="31.5">
      <c r="A7" s="22" t="s">
        <v>38</v>
      </c>
      <c r="B7" s="14">
        <v>3</v>
      </c>
      <c r="C7" s="24" t="s">
        <v>26</v>
      </c>
      <c r="D7" s="23" t="s">
        <v>27</v>
      </c>
      <c r="E7" s="19" t="s">
        <v>28</v>
      </c>
      <c r="F7" s="14">
        <v>5</v>
      </c>
      <c r="G7" s="14">
        <v>7</v>
      </c>
      <c r="H7" s="14">
        <v>4</v>
      </c>
      <c r="I7" s="14">
        <v>0</v>
      </c>
      <c r="J7" s="14">
        <v>4</v>
      </c>
      <c r="K7" s="14">
        <v>0</v>
      </c>
      <c r="L7" s="14">
        <v>4</v>
      </c>
      <c r="M7" s="14">
        <v>11</v>
      </c>
      <c r="N7" s="6">
        <f t="shared" si="0"/>
        <v>35</v>
      </c>
      <c r="O7" s="7">
        <f t="shared" si="1"/>
        <v>0.5</v>
      </c>
      <c r="P7" s="8" t="s">
        <v>142</v>
      </c>
    </row>
    <row r="8" spans="1:16" ht="31.5">
      <c r="A8" s="22" t="s">
        <v>29</v>
      </c>
      <c r="B8" s="14">
        <v>18</v>
      </c>
      <c r="C8" s="14" t="s">
        <v>30</v>
      </c>
      <c r="D8" s="23" t="s">
        <v>27</v>
      </c>
      <c r="E8" s="19" t="s">
        <v>28</v>
      </c>
      <c r="F8" s="14">
        <v>8</v>
      </c>
      <c r="G8" s="14">
        <v>6</v>
      </c>
      <c r="H8" s="14">
        <v>4</v>
      </c>
      <c r="I8" s="14">
        <v>2</v>
      </c>
      <c r="J8" s="14">
        <v>0</v>
      </c>
      <c r="K8" s="14">
        <v>2</v>
      </c>
      <c r="L8" s="14">
        <v>2</v>
      </c>
      <c r="M8" s="14">
        <v>11</v>
      </c>
      <c r="N8" s="6">
        <f t="shared" si="0"/>
        <v>35</v>
      </c>
      <c r="O8" s="7">
        <f t="shared" si="1"/>
        <v>0.5</v>
      </c>
      <c r="P8" s="8" t="s">
        <v>142</v>
      </c>
    </row>
    <row r="9" spans="1:16" ht="31.5">
      <c r="A9" s="13" t="s">
        <v>46</v>
      </c>
      <c r="B9" s="14">
        <v>27</v>
      </c>
      <c r="C9" s="15" t="s">
        <v>42</v>
      </c>
      <c r="D9" s="23" t="s">
        <v>27</v>
      </c>
      <c r="E9" s="19" t="s">
        <v>28</v>
      </c>
      <c r="F9" s="14">
        <v>8</v>
      </c>
      <c r="G9" s="14">
        <v>7</v>
      </c>
      <c r="H9" s="14">
        <v>0</v>
      </c>
      <c r="I9" s="14">
        <v>0</v>
      </c>
      <c r="J9" s="14">
        <v>8</v>
      </c>
      <c r="K9" s="14">
        <v>2</v>
      </c>
      <c r="L9" s="14">
        <v>0</v>
      </c>
      <c r="M9" s="14">
        <v>6</v>
      </c>
      <c r="N9" s="6">
        <f t="shared" si="0"/>
        <v>31</v>
      </c>
      <c r="O9" s="7">
        <f t="shared" si="1"/>
        <v>0.44285714285714284</v>
      </c>
      <c r="P9" s="8" t="s">
        <v>143</v>
      </c>
    </row>
    <row r="10" spans="1:16" ht="31.5">
      <c r="A10" s="13" t="s">
        <v>51</v>
      </c>
      <c r="B10" s="14">
        <v>32</v>
      </c>
      <c r="C10" s="15" t="s">
        <v>42</v>
      </c>
      <c r="D10" s="23" t="s">
        <v>27</v>
      </c>
      <c r="E10" s="19" t="s">
        <v>28</v>
      </c>
      <c r="F10" s="14">
        <v>6</v>
      </c>
      <c r="G10" s="14">
        <v>7</v>
      </c>
      <c r="H10" s="14">
        <v>0</v>
      </c>
      <c r="I10" s="14">
        <v>0</v>
      </c>
      <c r="J10" s="14">
        <v>2</v>
      </c>
      <c r="K10" s="14">
        <v>3</v>
      </c>
      <c r="L10" s="14">
        <v>0</v>
      </c>
      <c r="M10" s="14">
        <v>12</v>
      </c>
      <c r="N10" s="6">
        <f t="shared" si="0"/>
        <v>30</v>
      </c>
      <c r="O10" s="7">
        <f t="shared" si="1"/>
        <v>0.42857142857142855</v>
      </c>
      <c r="P10" s="8" t="s">
        <v>143</v>
      </c>
    </row>
    <row r="11" spans="1:16" ht="31.5">
      <c r="A11" s="13" t="s">
        <v>54</v>
      </c>
      <c r="B11" s="14">
        <v>35</v>
      </c>
      <c r="C11" s="15" t="s">
        <v>42</v>
      </c>
      <c r="D11" s="23" t="s">
        <v>27</v>
      </c>
      <c r="E11" s="19" t="s">
        <v>28</v>
      </c>
      <c r="F11" s="14">
        <v>6</v>
      </c>
      <c r="G11" s="14">
        <v>6</v>
      </c>
      <c r="H11" s="14">
        <v>4</v>
      </c>
      <c r="I11" s="14">
        <v>0</v>
      </c>
      <c r="J11" s="14">
        <v>2</v>
      </c>
      <c r="K11" s="14">
        <v>3</v>
      </c>
      <c r="L11" s="14">
        <v>5</v>
      </c>
      <c r="M11" s="14">
        <v>4</v>
      </c>
      <c r="N11" s="6">
        <f t="shared" si="0"/>
        <v>30</v>
      </c>
      <c r="O11" s="7">
        <f t="shared" si="1"/>
        <v>0.42857142857142855</v>
      </c>
      <c r="P11" s="8" t="s">
        <v>143</v>
      </c>
    </row>
    <row r="12" spans="1:16" ht="31.5">
      <c r="A12" s="13" t="s">
        <v>34</v>
      </c>
      <c r="B12" s="14">
        <v>9</v>
      </c>
      <c r="C12" s="14" t="s">
        <v>26</v>
      </c>
      <c r="D12" s="23" t="s">
        <v>27</v>
      </c>
      <c r="E12" s="19" t="s">
        <v>28</v>
      </c>
      <c r="F12" s="14">
        <v>7</v>
      </c>
      <c r="G12" s="14">
        <v>8</v>
      </c>
      <c r="H12" s="14">
        <v>4</v>
      </c>
      <c r="I12" s="14">
        <v>0</v>
      </c>
      <c r="J12" s="14">
        <v>0</v>
      </c>
      <c r="K12" s="14">
        <v>0</v>
      </c>
      <c r="L12" s="14">
        <v>0</v>
      </c>
      <c r="M12" s="14">
        <v>9</v>
      </c>
      <c r="N12" s="6">
        <f t="shared" si="0"/>
        <v>28</v>
      </c>
      <c r="O12" s="7">
        <f t="shared" si="1"/>
        <v>0.4</v>
      </c>
      <c r="P12" s="8" t="s">
        <v>143</v>
      </c>
    </row>
    <row r="13" spans="1:16" ht="31.5">
      <c r="A13" s="13" t="s">
        <v>36</v>
      </c>
      <c r="B13" s="14">
        <v>6</v>
      </c>
      <c r="C13" s="14" t="s">
        <v>26</v>
      </c>
      <c r="D13" s="23" t="s">
        <v>27</v>
      </c>
      <c r="E13" s="19" t="s">
        <v>28</v>
      </c>
      <c r="F13" s="14">
        <v>5</v>
      </c>
      <c r="G13" s="14">
        <v>6</v>
      </c>
      <c r="H13" s="14">
        <v>4</v>
      </c>
      <c r="I13" s="14">
        <v>0</v>
      </c>
      <c r="J13" s="14">
        <v>0</v>
      </c>
      <c r="K13" s="14">
        <v>2</v>
      </c>
      <c r="L13" s="14">
        <v>1</v>
      </c>
      <c r="M13" s="14">
        <v>10</v>
      </c>
      <c r="N13" s="6">
        <f t="shared" si="0"/>
        <v>28</v>
      </c>
      <c r="O13" s="7">
        <f t="shared" si="1"/>
        <v>0.4</v>
      </c>
      <c r="P13" s="8" t="s">
        <v>143</v>
      </c>
    </row>
    <row r="14" spans="1:16" ht="31.5">
      <c r="A14" s="23" t="s">
        <v>37</v>
      </c>
      <c r="B14" s="14">
        <v>4</v>
      </c>
      <c r="C14" s="14" t="s">
        <v>26</v>
      </c>
      <c r="D14" s="23" t="s">
        <v>27</v>
      </c>
      <c r="E14" s="19" t="s">
        <v>28</v>
      </c>
      <c r="F14" s="14">
        <v>8</v>
      </c>
      <c r="G14" s="14">
        <v>6</v>
      </c>
      <c r="H14" s="14">
        <v>4</v>
      </c>
      <c r="I14" s="14">
        <v>0</v>
      </c>
      <c r="J14" s="14">
        <v>0</v>
      </c>
      <c r="K14" s="14">
        <v>2</v>
      </c>
      <c r="L14" s="14">
        <v>0</v>
      </c>
      <c r="M14" s="14">
        <v>8</v>
      </c>
      <c r="N14" s="6">
        <f t="shared" si="0"/>
        <v>28</v>
      </c>
      <c r="O14" s="7">
        <f t="shared" si="1"/>
        <v>0.4</v>
      </c>
      <c r="P14" s="8" t="s">
        <v>143</v>
      </c>
    </row>
    <row r="15" spans="1:16" ht="31.5">
      <c r="A15" s="13" t="s">
        <v>41</v>
      </c>
      <c r="B15" s="14">
        <v>19</v>
      </c>
      <c r="C15" s="15" t="s">
        <v>42</v>
      </c>
      <c r="D15" s="23" t="s">
        <v>27</v>
      </c>
      <c r="E15" s="19" t="s">
        <v>28</v>
      </c>
      <c r="F15" s="14">
        <v>6</v>
      </c>
      <c r="G15" s="14">
        <v>4</v>
      </c>
      <c r="H15" s="14">
        <v>2</v>
      </c>
      <c r="I15" s="14">
        <v>0</v>
      </c>
      <c r="J15" s="14">
        <v>2</v>
      </c>
      <c r="K15" s="14">
        <v>0</v>
      </c>
      <c r="L15" s="14">
        <v>5</v>
      </c>
      <c r="M15" s="14">
        <v>9</v>
      </c>
      <c r="N15" s="6">
        <f t="shared" si="0"/>
        <v>28</v>
      </c>
      <c r="O15" s="7">
        <f t="shared" si="1"/>
        <v>0.4</v>
      </c>
      <c r="P15" s="8" t="s">
        <v>143</v>
      </c>
    </row>
    <row r="16" spans="1:16" ht="31.5">
      <c r="A16" s="13" t="s">
        <v>43</v>
      </c>
      <c r="B16" s="14">
        <v>20</v>
      </c>
      <c r="C16" s="15" t="s">
        <v>42</v>
      </c>
      <c r="D16" s="23" t="s">
        <v>27</v>
      </c>
      <c r="E16" s="19" t="s">
        <v>28</v>
      </c>
      <c r="F16" s="14">
        <v>7</v>
      </c>
      <c r="G16" s="14">
        <v>7</v>
      </c>
      <c r="H16" s="14">
        <v>2</v>
      </c>
      <c r="I16" s="14">
        <v>2</v>
      </c>
      <c r="J16" s="14">
        <v>0</v>
      </c>
      <c r="K16" s="14">
        <v>0</v>
      </c>
      <c r="L16" s="14">
        <v>3</v>
      </c>
      <c r="M16" s="14">
        <v>6</v>
      </c>
      <c r="N16" s="6">
        <f t="shared" si="0"/>
        <v>27</v>
      </c>
      <c r="O16" s="7">
        <f t="shared" si="1"/>
        <v>0.38571428571428573</v>
      </c>
      <c r="P16" s="8" t="s">
        <v>143</v>
      </c>
    </row>
    <row r="17" spans="1:16" ht="31.5">
      <c r="A17" s="23" t="s">
        <v>148</v>
      </c>
      <c r="B17" s="20">
        <v>11</v>
      </c>
      <c r="C17" s="21" t="s">
        <v>30</v>
      </c>
      <c r="D17" s="23" t="s">
        <v>27</v>
      </c>
      <c r="E17" s="19" t="s">
        <v>28</v>
      </c>
      <c r="F17" s="20">
        <v>6</v>
      </c>
      <c r="G17" s="20">
        <v>6</v>
      </c>
      <c r="H17" s="20">
        <v>0</v>
      </c>
      <c r="I17" s="20">
        <v>0</v>
      </c>
      <c r="J17" s="20">
        <v>2</v>
      </c>
      <c r="K17" s="20">
        <v>2</v>
      </c>
      <c r="L17" s="20">
        <v>0</v>
      </c>
      <c r="M17" s="20">
        <v>10</v>
      </c>
      <c r="N17" s="6">
        <f t="shared" si="0"/>
        <v>26</v>
      </c>
      <c r="O17" s="7">
        <f t="shared" si="1"/>
        <v>0.37142857142857144</v>
      </c>
      <c r="P17" s="8" t="s">
        <v>143</v>
      </c>
    </row>
    <row r="18" spans="1:16" ht="31.5">
      <c r="A18" s="13" t="s">
        <v>52</v>
      </c>
      <c r="B18" s="14">
        <v>33</v>
      </c>
      <c r="C18" s="15" t="s">
        <v>42</v>
      </c>
      <c r="D18" s="23" t="s">
        <v>27</v>
      </c>
      <c r="E18" s="19" t="s">
        <v>28</v>
      </c>
      <c r="F18" s="14">
        <v>5</v>
      </c>
      <c r="G18" s="14">
        <v>6</v>
      </c>
      <c r="H18" s="14">
        <v>0</v>
      </c>
      <c r="I18" s="14">
        <v>0</v>
      </c>
      <c r="J18" s="14">
        <v>0</v>
      </c>
      <c r="K18" s="14">
        <v>3</v>
      </c>
      <c r="L18" s="14">
        <v>0</v>
      </c>
      <c r="M18" s="14">
        <v>12</v>
      </c>
      <c r="N18" s="6">
        <f t="shared" si="0"/>
        <v>26</v>
      </c>
      <c r="O18" s="7">
        <f t="shared" si="1"/>
        <v>0.37142857142857144</v>
      </c>
      <c r="P18" s="8" t="s">
        <v>143</v>
      </c>
    </row>
    <row r="19" spans="1:16" ht="31.5">
      <c r="A19" s="13" t="s">
        <v>44</v>
      </c>
      <c r="B19" s="14">
        <v>22</v>
      </c>
      <c r="C19" s="15" t="s">
        <v>42</v>
      </c>
      <c r="D19" s="23" t="s">
        <v>27</v>
      </c>
      <c r="E19" s="19" t="s">
        <v>28</v>
      </c>
      <c r="F19" s="14">
        <v>8</v>
      </c>
      <c r="G19" s="14">
        <v>8</v>
      </c>
      <c r="H19" s="14">
        <v>2</v>
      </c>
      <c r="I19" s="14">
        <v>0</v>
      </c>
      <c r="J19" s="14">
        <v>0</v>
      </c>
      <c r="K19" s="14">
        <v>0</v>
      </c>
      <c r="L19" s="14">
        <v>0</v>
      </c>
      <c r="M19" s="14">
        <v>7</v>
      </c>
      <c r="N19" s="6">
        <f t="shared" si="0"/>
        <v>25</v>
      </c>
      <c r="O19" s="7">
        <f t="shared" si="1"/>
        <v>0.35714285714285715</v>
      </c>
      <c r="P19" s="8" t="s">
        <v>143</v>
      </c>
    </row>
    <row r="20" spans="1:16" ht="31.5">
      <c r="A20" s="22" t="s">
        <v>33</v>
      </c>
      <c r="B20" s="14">
        <v>10</v>
      </c>
      <c r="C20" s="14" t="s">
        <v>26</v>
      </c>
      <c r="D20" s="23" t="s">
        <v>27</v>
      </c>
      <c r="E20" s="19" t="s">
        <v>28</v>
      </c>
      <c r="F20" s="14">
        <v>3</v>
      </c>
      <c r="G20" s="14">
        <v>4</v>
      </c>
      <c r="H20" s="14">
        <v>1</v>
      </c>
      <c r="I20" s="14">
        <v>1</v>
      </c>
      <c r="J20" s="14">
        <v>2</v>
      </c>
      <c r="K20" s="14">
        <v>2</v>
      </c>
      <c r="L20" s="14">
        <v>2</v>
      </c>
      <c r="M20" s="14">
        <v>9</v>
      </c>
      <c r="N20" s="6">
        <f t="shared" si="0"/>
        <v>24</v>
      </c>
      <c r="O20" s="7">
        <f t="shared" si="1"/>
        <v>0.34285714285714286</v>
      </c>
      <c r="P20" s="8" t="s">
        <v>143</v>
      </c>
    </row>
    <row r="21" spans="1:16" ht="31.5">
      <c r="A21" s="13" t="s">
        <v>151</v>
      </c>
      <c r="B21" s="14">
        <v>21</v>
      </c>
      <c r="C21" s="15" t="s">
        <v>42</v>
      </c>
      <c r="D21" s="23" t="s">
        <v>27</v>
      </c>
      <c r="E21" s="19" t="s">
        <v>28</v>
      </c>
      <c r="F21" s="14">
        <v>8</v>
      </c>
      <c r="G21" s="14">
        <v>4</v>
      </c>
      <c r="H21" s="14">
        <v>2</v>
      </c>
      <c r="I21" s="14">
        <v>0</v>
      </c>
      <c r="J21" s="14">
        <v>2</v>
      </c>
      <c r="K21" s="14">
        <v>0</v>
      </c>
      <c r="L21" s="14">
        <v>3</v>
      </c>
      <c r="M21" s="14">
        <v>5</v>
      </c>
      <c r="N21" s="6">
        <f t="shared" si="0"/>
        <v>24</v>
      </c>
      <c r="O21" s="7">
        <f t="shared" si="1"/>
        <v>0.34285714285714286</v>
      </c>
      <c r="P21" s="8" t="s">
        <v>143</v>
      </c>
    </row>
    <row r="22" spans="1:16" ht="31.5">
      <c r="A22" s="13" t="s">
        <v>58</v>
      </c>
      <c r="B22" s="14">
        <v>39</v>
      </c>
      <c r="C22" s="15" t="s">
        <v>42</v>
      </c>
      <c r="D22" s="23" t="s">
        <v>27</v>
      </c>
      <c r="E22" s="19" t="s">
        <v>28</v>
      </c>
      <c r="F22" s="14">
        <v>8</v>
      </c>
      <c r="G22" s="14">
        <v>7</v>
      </c>
      <c r="H22" s="14">
        <v>2</v>
      </c>
      <c r="I22" s="14">
        <v>0</v>
      </c>
      <c r="J22" s="14">
        <v>0</v>
      </c>
      <c r="K22" s="14">
        <v>3</v>
      </c>
      <c r="L22" s="14">
        <v>3</v>
      </c>
      <c r="M22" s="14">
        <v>1</v>
      </c>
      <c r="N22" s="6">
        <f t="shared" si="0"/>
        <v>24</v>
      </c>
      <c r="O22" s="7">
        <f t="shared" si="1"/>
        <v>0.34285714285714286</v>
      </c>
      <c r="P22" s="8" t="s">
        <v>143</v>
      </c>
    </row>
    <row r="23" spans="1:16" ht="31.5">
      <c r="A23" s="13" t="s">
        <v>50</v>
      </c>
      <c r="B23" s="14">
        <v>31</v>
      </c>
      <c r="C23" s="15" t="s">
        <v>42</v>
      </c>
      <c r="D23" s="23" t="s">
        <v>27</v>
      </c>
      <c r="E23" s="19" t="s">
        <v>28</v>
      </c>
      <c r="F23" s="14">
        <v>8</v>
      </c>
      <c r="G23" s="14">
        <v>5</v>
      </c>
      <c r="H23" s="14">
        <v>0</v>
      </c>
      <c r="I23" s="14">
        <v>0</v>
      </c>
      <c r="J23" s="14">
        <v>2</v>
      </c>
      <c r="K23" s="14">
        <v>2</v>
      </c>
      <c r="L23" s="14">
        <v>0</v>
      </c>
      <c r="M23" s="14">
        <v>6</v>
      </c>
      <c r="N23" s="6">
        <f t="shared" si="0"/>
        <v>23</v>
      </c>
      <c r="O23" s="7">
        <f t="shared" si="1"/>
        <v>0.32857142857142857</v>
      </c>
      <c r="P23" s="8" t="s">
        <v>143</v>
      </c>
    </row>
    <row r="24" spans="1:16" ht="31.5">
      <c r="A24" s="22" t="s">
        <v>149</v>
      </c>
      <c r="B24" s="14">
        <v>7</v>
      </c>
      <c r="C24" s="14" t="s">
        <v>26</v>
      </c>
      <c r="D24" s="23" t="s">
        <v>27</v>
      </c>
      <c r="E24" s="19" t="s">
        <v>28</v>
      </c>
      <c r="F24" s="14">
        <v>4</v>
      </c>
      <c r="G24" s="14">
        <v>6</v>
      </c>
      <c r="H24" s="14">
        <v>0</v>
      </c>
      <c r="I24" s="14">
        <v>0</v>
      </c>
      <c r="J24" s="14">
        <v>0</v>
      </c>
      <c r="K24" s="14">
        <v>1</v>
      </c>
      <c r="L24" s="14">
        <v>2</v>
      </c>
      <c r="M24" s="14">
        <v>9</v>
      </c>
      <c r="N24" s="6">
        <f t="shared" si="0"/>
        <v>22</v>
      </c>
      <c r="O24" s="7">
        <f t="shared" si="1"/>
        <v>0.31428571428571428</v>
      </c>
      <c r="P24" s="8" t="s">
        <v>143</v>
      </c>
    </row>
    <row r="25" spans="1:16" ht="31.5">
      <c r="A25" s="13" t="s">
        <v>45</v>
      </c>
      <c r="B25" s="14">
        <v>25</v>
      </c>
      <c r="C25" s="15" t="s">
        <v>42</v>
      </c>
      <c r="D25" s="23" t="s">
        <v>27</v>
      </c>
      <c r="E25" s="19" t="s">
        <v>28</v>
      </c>
      <c r="F25" s="14">
        <v>6</v>
      </c>
      <c r="G25" s="14">
        <v>6</v>
      </c>
      <c r="H25" s="14">
        <v>0</v>
      </c>
      <c r="I25" s="14">
        <v>0</v>
      </c>
      <c r="J25" s="14">
        <v>2</v>
      </c>
      <c r="K25" s="14">
        <v>0</v>
      </c>
      <c r="L25" s="14">
        <v>0</v>
      </c>
      <c r="M25" s="14">
        <v>8</v>
      </c>
      <c r="N25" s="6">
        <f t="shared" si="0"/>
        <v>22</v>
      </c>
      <c r="O25" s="7">
        <f t="shared" si="1"/>
        <v>0.31428571428571428</v>
      </c>
      <c r="P25" s="8" t="s">
        <v>143</v>
      </c>
    </row>
    <row r="26" spans="1:16" ht="31.5">
      <c r="A26" s="13" t="s">
        <v>53</v>
      </c>
      <c r="B26" s="14">
        <v>34</v>
      </c>
      <c r="C26" s="15" t="s">
        <v>42</v>
      </c>
      <c r="D26" s="23" t="s">
        <v>27</v>
      </c>
      <c r="E26" s="19" t="s">
        <v>28</v>
      </c>
      <c r="F26" s="14">
        <v>3</v>
      </c>
      <c r="G26" s="14">
        <v>4</v>
      </c>
      <c r="H26" s="14">
        <v>4</v>
      </c>
      <c r="I26" s="14">
        <v>0</v>
      </c>
      <c r="J26" s="14">
        <v>0</v>
      </c>
      <c r="K26" s="14">
        <v>3</v>
      </c>
      <c r="L26" s="14">
        <v>3</v>
      </c>
      <c r="M26" s="14">
        <v>4</v>
      </c>
      <c r="N26" s="6">
        <f t="shared" si="0"/>
        <v>21</v>
      </c>
      <c r="O26" s="7">
        <f t="shared" si="1"/>
        <v>0.3</v>
      </c>
      <c r="P26" s="8" t="s">
        <v>143</v>
      </c>
    </row>
    <row r="27" spans="1:16" ht="31.5">
      <c r="A27" s="13" t="s">
        <v>152</v>
      </c>
      <c r="B27" s="14">
        <v>23</v>
      </c>
      <c r="C27" s="15" t="s">
        <v>42</v>
      </c>
      <c r="D27" s="23" t="s">
        <v>27</v>
      </c>
      <c r="E27" s="19" t="s">
        <v>28</v>
      </c>
      <c r="F27" s="14">
        <v>3</v>
      </c>
      <c r="G27" s="14">
        <v>5</v>
      </c>
      <c r="H27" s="14">
        <v>2</v>
      </c>
      <c r="I27" s="14">
        <v>0</v>
      </c>
      <c r="J27" s="14">
        <v>0</v>
      </c>
      <c r="K27" s="14">
        <v>0</v>
      </c>
      <c r="L27" s="14">
        <v>3</v>
      </c>
      <c r="M27" s="14">
        <v>7</v>
      </c>
      <c r="N27" s="6">
        <f t="shared" si="0"/>
        <v>20</v>
      </c>
      <c r="O27" s="7">
        <f t="shared" si="1"/>
        <v>0.2857142857142857</v>
      </c>
      <c r="P27" s="8" t="s">
        <v>143</v>
      </c>
    </row>
    <row r="28" spans="1:16" ht="31.5">
      <c r="A28" s="13" t="s">
        <v>55</v>
      </c>
      <c r="B28" s="14">
        <v>36</v>
      </c>
      <c r="C28" s="15" t="s">
        <v>42</v>
      </c>
      <c r="D28" s="23" t="s">
        <v>27</v>
      </c>
      <c r="E28" s="19" t="s">
        <v>28</v>
      </c>
      <c r="F28" s="14">
        <v>7</v>
      </c>
      <c r="G28" s="14">
        <v>2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10</v>
      </c>
      <c r="N28" s="6">
        <f t="shared" si="0"/>
        <v>19</v>
      </c>
      <c r="O28" s="7">
        <f t="shared" si="1"/>
        <v>0.27142857142857141</v>
      </c>
      <c r="P28" s="8" t="s">
        <v>143</v>
      </c>
    </row>
    <row r="29" spans="1:16" ht="31.5">
      <c r="A29" s="22" t="s">
        <v>146</v>
      </c>
      <c r="B29" s="14">
        <v>15</v>
      </c>
      <c r="C29" s="14" t="s">
        <v>26</v>
      </c>
      <c r="D29" s="23" t="s">
        <v>27</v>
      </c>
      <c r="E29" s="19" t="s">
        <v>28</v>
      </c>
      <c r="F29" s="14">
        <v>4</v>
      </c>
      <c r="G29" s="14">
        <v>5</v>
      </c>
      <c r="H29" s="14">
        <v>2</v>
      </c>
      <c r="I29" s="14">
        <v>0</v>
      </c>
      <c r="J29" s="14">
        <v>0</v>
      </c>
      <c r="K29" s="14">
        <v>1</v>
      </c>
      <c r="L29" s="14">
        <v>0</v>
      </c>
      <c r="M29" s="14">
        <v>6</v>
      </c>
      <c r="N29" s="6">
        <f t="shared" si="0"/>
        <v>18</v>
      </c>
      <c r="O29" s="7">
        <f t="shared" si="1"/>
        <v>0.25714285714285712</v>
      </c>
      <c r="P29" s="8" t="s">
        <v>143</v>
      </c>
    </row>
    <row r="30" spans="1:16" ht="31.5">
      <c r="A30" s="13" t="s">
        <v>35</v>
      </c>
      <c r="B30" s="14">
        <v>8</v>
      </c>
      <c r="C30" s="15" t="s">
        <v>26</v>
      </c>
      <c r="D30" s="23" t="s">
        <v>27</v>
      </c>
      <c r="E30" s="19" t="s">
        <v>28</v>
      </c>
      <c r="F30" s="14">
        <v>8</v>
      </c>
      <c r="G30" s="14">
        <v>2</v>
      </c>
      <c r="H30" s="14">
        <v>0</v>
      </c>
      <c r="I30" s="14">
        <v>0</v>
      </c>
      <c r="J30" s="14">
        <v>0</v>
      </c>
      <c r="K30" s="14">
        <v>0</v>
      </c>
      <c r="L30" s="14">
        <v>1</v>
      </c>
      <c r="M30" s="14">
        <v>7</v>
      </c>
      <c r="N30" s="6">
        <f t="shared" si="0"/>
        <v>18</v>
      </c>
      <c r="O30" s="7">
        <f t="shared" si="1"/>
        <v>0.25714285714285712</v>
      </c>
      <c r="P30" s="8" t="s">
        <v>143</v>
      </c>
    </row>
    <row r="31" spans="1:16" ht="31.5">
      <c r="A31" s="13" t="s">
        <v>47</v>
      </c>
      <c r="B31" s="14">
        <v>29</v>
      </c>
      <c r="C31" s="15" t="s">
        <v>42</v>
      </c>
      <c r="D31" s="23" t="s">
        <v>27</v>
      </c>
      <c r="E31" s="19" t="s">
        <v>28</v>
      </c>
      <c r="F31" s="14">
        <v>6</v>
      </c>
      <c r="G31" s="14">
        <v>3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9</v>
      </c>
      <c r="N31" s="6">
        <f t="shared" si="0"/>
        <v>18</v>
      </c>
      <c r="O31" s="7">
        <f t="shared" si="1"/>
        <v>0.25714285714285712</v>
      </c>
      <c r="P31" s="8" t="s">
        <v>143</v>
      </c>
    </row>
    <row r="32" spans="1:16" ht="31.5">
      <c r="A32" s="13" t="s">
        <v>56</v>
      </c>
      <c r="B32" s="14">
        <v>37</v>
      </c>
      <c r="C32" s="15" t="s">
        <v>42</v>
      </c>
      <c r="D32" s="23" t="s">
        <v>27</v>
      </c>
      <c r="E32" s="19" t="s">
        <v>28</v>
      </c>
      <c r="F32" s="14">
        <v>7</v>
      </c>
      <c r="G32" s="14">
        <v>5</v>
      </c>
      <c r="H32" s="14">
        <v>0</v>
      </c>
      <c r="I32" s="14">
        <v>0</v>
      </c>
      <c r="J32" s="14">
        <v>0</v>
      </c>
      <c r="K32" s="14">
        <v>3</v>
      </c>
      <c r="L32" s="14">
        <v>0</v>
      </c>
      <c r="M32" s="14">
        <v>3</v>
      </c>
      <c r="N32" s="6">
        <f t="shared" si="0"/>
        <v>18</v>
      </c>
      <c r="O32" s="7">
        <f t="shared" si="1"/>
        <v>0.25714285714285712</v>
      </c>
      <c r="P32" s="8" t="s">
        <v>143</v>
      </c>
    </row>
    <row r="33" spans="1:16" ht="31.5">
      <c r="A33" s="22" t="s">
        <v>31</v>
      </c>
      <c r="B33" s="14">
        <v>14</v>
      </c>
      <c r="C33" s="14" t="s">
        <v>26</v>
      </c>
      <c r="D33" s="23" t="s">
        <v>27</v>
      </c>
      <c r="E33" s="19" t="s">
        <v>28</v>
      </c>
      <c r="F33" s="14">
        <v>7</v>
      </c>
      <c r="G33" s="14">
        <v>6</v>
      </c>
      <c r="H33" s="14">
        <v>0</v>
      </c>
      <c r="I33" s="14">
        <v>0</v>
      </c>
      <c r="J33" s="14">
        <v>1</v>
      </c>
      <c r="K33" s="14">
        <v>2</v>
      </c>
      <c r="L33" s="14">
        <v>0</v>
      </c>
      <c r="M33" s="14">
        <v>1</v>
      </c>
      <c r="N33" s="6">
        <f t="shared" si="0"/>
        <v>17</v>
      </c>
      <c r="O33" s="7">
        <f t="shared" si="1"/>
        <v>0.24285714285714285</v>
      </c>
      <c r="P33" s="8" t="s">
        <v>143</v>
      </c>
    </row>
    <row r="34" spans="1:16" ht="31.5">
      <c r="A34" s="13" t="s">
        <v>49</v>
      </c>
      <c r="B34" s="14">
        <v>30</v>
      </c>
      <c r="C34" s="15" t="s">
        <v>42</v>
      </c>
      <c r="D34" s="23" t="s">
        <v>27</v>
      </c>
      <c r="E34" s="19" t="s">
        <v>28</v>
      </c>
      <c r="F34" s="14">
        <v>5</v>
      </c>
      <c r="G34" s="14">
        <v>2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8</v>
      </c>
      <c r="N34" s="6">
        <f t="shared" si="0"/>
        <v>15</v>
      </c>
      <c r="O34" s="7">
        <f t="shared" si="1"/>
        <v>0.21428571428571427</v>
      </c>
      <c r="P34" s="8" t="s">
        <v>143</v>
      </c>
    </row>
    <row r="35" spans="1:16" ht="31.5">
      <c r="A35" s="23" t="s">
        <v>25</v>
      </c>
      <c r="B35" s="20">
        <v>19</v>
      </c>
      <c r="C35" s="21" t="s">
        <v>26</v>
      </c>
      <c r="D35" s="23" t="s">
        <v>27</v>
      </c>
      <c r="E35" s="19" t="s">
        <v>28</v>
      </c>
      <c r="F35" s="20">
        <v>3</v>
      </c>
      <c r="G35" s="20">
        <v>5</v>
      </c>
      <c r="H35" s="20">
        <v>2</v>
      </c>
      <c r="I35" s="20">
        <v>0</v>
      </c>
      <c r="J35" s="20">
        <v>0</v>
      </c>
      <c r="K35" s="20">
        <v>0</v>
      </c>
      <c r="L35" s="20">
        <v>0</v>
      </c>
      <c r="M35" s="20">
        <v>3</v>
      </c>
      <c r="N35" s="6">
        <f t="shared" si="0"/>
        <v>13</v>
      </c>
      <c r="O35" s="7">
        <f t="shared" si="1"/>
        <v>0.18571428571428572</v>
      </c>
      <c r="P35" s="8" t="s">
        <v>143</v>
      </c>
    </row>
    <row r="36" spans="1:16" ht="31.5">
      <c r="A36" s="22" t="s">
        <v>147</v>
      </c>
      <c r="B36" s="14">
        <v>13</v>
      </c>
      <c r="C36" s="14" t="s">
        <v>26</v>
      </c>
      <c r="D36" s="23" t="s">
        <v>27</v>
      </c>
      <c r="E36" s="19" t="s">
        <v>28</v>
      </c>
      <c r="F36" s="14">
        <v>5</v>
      </c>
      <c r="G36" s="14">
        <v>5</v>
      </c>
      <c r="H36" s="14">
        <v>0</v>
      </c>
      <c r="I36" s="14">
        <v>0</v>
      </c>
      <c r="J36" s="14">
        <v>0</v>
      </c>
      <c r="K36" s="14">
        <v>0</v>
      </c>
      <c r="L36" s="14">
        <v>2</v>
      </c>
      <c r="M36" s="14">
        <v>0</v>
      </c>
      <c r="N36" s="6">
        <f t="shared" si="0"/>
        <v>12</v>
      </c>
      <c r="O36" s="7">
        <f t="shared" si="1"/>
        <v>0.17142857142857143</v>
      </c>
      <c r="P36" s="8" t="s">
        <v>143</v>
      </c>
    </row>
    <row r="37" spans="1:16" ht="31.5">
      <c r="A37" s="13" t="s">
        <v>32</v>
      </c>
      <c r="B37" s="14">
        <v>12</v>
      </c>
      <c r="C37" s="14" t="s">
        <v>26</v>
      </c>
      <c r="D37" s="23" t="s">
        <v>27</v>
      </c>
      <c r="E37" s="19" t="s">
        <v>28</v>
      </c>
      <c r="F37" s="14">
        <v>0</v>
      </c>
      <c r="G37" s="14">
        <v>6</v>
      </c>
      <c r="H37" s="14">
        <v>0</v>
      </c>
      <c r="I37" s="14">
        <v>0</v>
      </c>
      <c r="J37" s="14">
        <v>2</v>
      </c>
      <c r="K37" s="14">
        <v>1</v>
      </c>
      <c r="L37" s="14">
        <v>0</v>
      </c>
      <c r="M37" s="14">
        <v>3</v>
      </c>
      <c r="N37" s="6">
        <f t="shared" si="0"/>
        <v>12</v>
      </c>
      <c r="O37" s="7">
        <f t="shared" si="1"/>
        <v>0.17142857142857143</v>
      </c>
      <c r="P37" s="8" t="s">
        <v>143</v>
      </c>
    </row>
    <row r="38" spans="1:16" ht="31.5">
      <c r="A38" s="23" t="s">
        <v>150</v>
      </c>
      <c r="B38" s="14">
        <v>5</v>
      </c>
      <c r="C38" s="24" t="s">
        <v>30</v>
      </c>
      <c r="D38" s="23" t="s">
        <v>27</v>
      </c>
      <c r="E38" s="19" t="s">
        <v>28</v>
      </c>
      <c r="F38" s="14">
        <v>5</v>
      </c>
      <c r="G38" s="14">
        <v>3</v>
      </c>
      <c r="H38" s="14">
        <v>2</v>
      </c>
      <c r="I38" s="14">
        <v>0</v>
      </c>
      <c r="J38" s="14">
        <v>0</v>
      </c>
      <c r="K38" s="14">
        <v>0</v>
      </c>
      <c r="L38" s="14">
        <v>0</v>
      </c>
      <c r="M38" s="14">
        <v>2</v>
      </c>
      <c r="N38" s="6">
        <f t="shared" si="0"/>
        <v>12</v>
      </c>
      <c r="O38" s="7">
        <f t="shared" si="1"/>
        <v>0.17142857142857143</v>
      </c>
      <c r="P38" s="8" t="s">
        <v>143</v>
      </c>
    </row>
    <row r="39" spans="1:16" ht="31.5">
      <c r="A39" s="23" t="s">
        <v>144</v>
      </c>
      <c r="B39" s="20">
        <v>17</v>
      </c>
      <c r="C39" s="21" t="s">
        <v>26</v>
      </c>
      <c r="D39" s="23" t="s">
        <v>27</v>
      </c>
      <c r="E39" s="19" t="s">
        <v>28</v>
      </c>
      <c r="F39" s="20">
        <v>3</v>
      </c>
      <c r="G39" s="20">
        <v>4</v>
      </c>
      <c r="H39" s="20">
        <v>0</v>
      </c>
      <c r="I39" s="20">
        <v>0</v>
      </c>
      <c r="J39" s="20">
        <v>0</v>
      </c>
      <c r="K39" s="20">
        <v>1</v>
      </c>
      <c r="L39" s="20">
        <v>1</v>
      </c>
      <c r="M39" s="20">
        <v>2</v>
      </c>
      <c r="N39" s="6">
        <f t="shared" si="0"/>
        <v>11</v>
      </c>
      <c r="O39" s="7">
        <f t="shared" si="1"/>
        <v>0.15714285714285714</v>
      </c>
      <c r="P39" s="8" t="s">
        <v>143</v>
      </c>
    </row>
    <row r="40" spans="1:16" ht="31.5">
      <c r="A40" s="13" t="s">
        <v>153</v>
      </c>
      <c r="B40" s="14">
        <v>24</v>
      </c>
      <c r="C40" s="15" t="s">
        <v>42</v>
      </c>
      <c r="D40" s="23" t="s">
        <v>27</v>
      </c>
      <c r="E40" s="19" t="s">
        <v>28</v>
      </c>
      <c r="F40" s="14">
        <v>7</v>
      </c>
      <c r="G40" s="14">
        <v>2</v>
      </c>
      <c r="H40" s="14">
        <v>0</v>
      </c>
      <c r="I40" s="14">
        <v>0</v>
      </c>
      <c r="J40" s="14">
        <v>0</v>
      </c>
      <c r="K40" s="14">
        <v>2</v>
      </c>
      <c r="L40" s="14">
        <v>0</v>
      </c>
      <c r="M40" s="14">
        <v>0</v>
      </c>
      <c r="N40" s="6">
        <f t="shared" si="0"/>
        <v>11</v>
      </c>
      <c r="O40" s="7">
        <f t="shared" si="1"/>
        <v>0.15714285714285714</v>
      </c>
      <c r="P40" s="8" t="s">
        <v>143</v>
      </c>
    </row>
    <row r="41" spans="1:16" ht="31.5">
      <c r="A41" s="13" t="s">
        <v>154</v>
      </c>
      <c r="B41" s="14">
        <v>26</v>
      </c>
      <c r="C41" s="15" t="s">
        <v>42</v>
      </c>
      <c r="D41" s="23" t="s">
        <v>27</v>
      </c>
      <c r="E41" s="19" t="s">
        <v>28</v>
      </c>
      <c r="F41" s="14">
        <v>4</v>
      </c>
      <c r="G41" s="14">
        <v>5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2</v>
      </c>
      <c r="N41" s="6">
        <f t="shared" si="0"/>
        <v>11</v>
      </c>
      <c r="O41" s="7">
        <f t="shared" si="1"/>
        <v>0.15714285714285714</v>
      </c>
      <c r="P41" s="8" t="s">
        <v>143</v>
      </c>
    </row>
    <row r="42" spans="1:16" ht="31.5">
      <c r="A42" s="13" t="s">
        <v>57</v>
      </c>
      <c r="B42" s="14">
        <v>38</v>
      </c>
      <c r="C42" s="15" t="s">
        <v>42</v>
      </c>
      <c r="D42" s="23" t="s">
        <v>27</v>
      </c>
      <c r="E42" s="19" t="s">
        <v>28</v>
      </c>
      <c r="F42" s="14">
        <v>5</v>
      </c>
      <c r="G42" s="14">
        <v>6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6">
        <f t="shared" si="0"/>
        <v>11</v>
      </c>
      <c r="O42" s="7">
        <f t="shared" si="1"/>
        <v>0.15714285714285714</v>
      </c>
      <c r="P42" s="8" t="s">
        <v>143</v>
      </c>
    </row>
    <row r="43" spans="1:16" ht="31.5">
      <c r="A43" s="23" t="s">
        <v>145</v>
      </c>
      <c r="B43" s="20">
        <v>16</v>
      </c>
      <c r="C43" s="21" t="s">
        <v>26</v>
      </c>
      <c r="D43" s="23" t="s">
        <v>27</v>
      </c>
      <c r="E43" s="19" t="s">
        <v>28</v>
      </c>
      <c r="F43" s="20">
        <v>4</v>
      </c>
      <c r="G43" s="20">
        <v>2</v>
      </c>
      <c r="H43" s="20">
        <v>0</v>
      </c>
      <c r="I43" s="20">
        <v>0</v>
      </c>
      <c r="J43" s="20">
        <v>0</v>
      </c>
      <c r="K43" s="20">
        <v>1</v>
      </c>
      <c r="L43" s="20">
        <v>0</v>
      </c>
      <c r="M43" s="20">
        <v>0</v>
      </c>
      <c r="N43" s="6">
        <f t="shared" si="0"/>
        <v>7</v>
      </c>
      <c r="O43" s="7">
        <f t="shared" si="1"/>
        <v>0.1</v>
      </c>
      <c r="P43" s="8" t="s">
        <v>143</v>
      </c>
    </row>
  </sheetData>
  <sortState ref="A4:O43">
    <sortCondition descending="1" ref="O4:O43"/>
  </sortState>
  <mergeCells count="2">
    <mergeCell ref="A1:P1"/>
    <mergeCell ref="A3:P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tabSelected="1" topLeftCell="A7" zoomScale="90" zoomScaleNormal="90" workbookViewId="0">
      <selection activeCell="P18" sqref="P18"/>
    </sheetView>
  </sheetViews>
  <sheetFormatPr defaultRowHeight="15"/>
  <cols>
    <col min="1" max="1" width="41.7109375" customWidth="1"/>
    <col min="2" max="2" width="8.42578125" bestFit="1" customWidth="1"/>
    <col min="4" max="4" width="18.140625" customWidth="1"/>
    <col min="5" max="5" width="21.85546875" customWidth="1"/>
    <col min="16" max="16" width="12.85546875" bestFit="1" customWidth="1"/>
  </cols>
  <sheetData>
    <row r="1" spans="1:16" ht="22.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5.75">
      <c r="A2" s="1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2" t="s">
        <v>13</v>
      </c>
      <c r="P2" s="1" t="s">
        <v>14</v>
      </c>
    </row>
    <row r="3" spans="1:16" ht="15.75">
      <c r="A3" s="26" t="s">
        <v>17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31.5">
      <c r="A4" s="13" t="s">
        <v>98</v>
      </c>
      <c r="B4" s="14">
        <v>11</v>
      </c>
      <c r="C4" s="14" t="s">
        <v>96</v>
      </c>
      <c r="D4" s="17" t="s">
        <v>27</v>
      </c>
      <c r="E4" s="3" t="s">
        <v>28</v>
      </c>
      <c r="F4" s="14">
        <v>10</v>
      </c>
      <c r="G4" s="14">
        <v>5</v>
      </c>
      <c r="H4" s="14">
        <v>6</v>
      </c>
      <c r="I4" s="14">
        <v>7</v>
      </c>
      <c r="J4" s="14">
        <v>4</v>
      </c>
      <c r="K4" s="14">
        <v>8</v>
      </c>
      <c r="L4" s="14">
        <v>1</v>
      </c>
      <c r="M4" s="14">
        <v>9</v>
      </c>
      <c r="N4" s="6">
        <f t="shared" ref="N4:N15" si="0">SUM(F4:M4)</f>
        <v>50</v>
      </c>
      <c r="O4" s="7">
        <f t="shared" ref="O4:O15" si="1">N4/65</f>
        <v>0.76923076923076927</v>
      </c>
      <c r="P4" s="8" t="s">
        <v>141</v>
      </c>
    </row>
    <row r="5" spans="1:16" ht="31.5">
      <c r="A5" s="22" t="s">
        <v>88</v>
      </c>
      <c r="B5" s="14">
        <v>7</v>
      </c>
      <c r="C5" s="14" t="s">
        <v>87</v>
      </c>
      <c r="D5" s="17" t="s">
        <v>27</v>
      </c>
      <c r="E5" s="3" t="s">
        <v>28</v>
      </c>
      <c r="F5" s="14">
        <v>8</v>
      </c>
      <c r="G5" s="14">
        <v>4</v>
      </c>
      <c r="H5" s="14">
        <v>4</v>
      </c>
      <c r="I5" s="14">
        <v>9</v>
      </c>
      <c r="J5" s="14">
        <v>1</v>
      </c>
      <c r="K5" s="14">
        <v>1</v>
      </c>
      <c r="L5" s="14">
        <v>1</v>
      </c>
      <c r="M5" s="14">
        <v>8</v>
      </c>
      <c r="N5" s="6">
        <f t="shared" si="0"/>
        <v>36</v>
      </c>
      <c r="O5" s="7">
        <f t="shared" si="1"/>
        <v>0.55384615384615388</v>
      </c>
      <c r="P5" s="8" t="s">
        <v>142</v>
      </c>
    </row>
    <row r="6" spans="1:16" ht="31.5">
      <c r="A6" s="23" t="s">
        <v>86</v>
      </c>
      <c r="B6" s="20">
        <v>8</v>
      </c>
      <c r="C6" s="21" t="s">
        <v>87</v>
      </c>
      <c r="D6" s="17" t="s">
        <v>27</v>
      </c>
      <c r="E6" s="3" t="s">
        <v>28</v>
      </c>
      <c r="F6" s="20">
        <v>6</v>
      </c>
      <c r="G6" s="20">
        <v>6</v>
      </c>
      <c r="H6" s="20">
        <v>4</v>
      </c>
      <c r="I6" s="20">
        <v>0</v>
      </c>
      <c r="J6" s="20">
        <v>5</v>
      </c>
      <c r="K6" s="20">
        <v>2</v>
      </c>
      <c r="L6" s="20">
        <v>0</v>
      </c>
      <c r="M6" s="20">
        <v>8</v>
      </c>
      <c r="N6" s="6">
        <f t="shared" si="0"/>
        <v>31</v>
      </c>
      <c r="O6" s="7">
        <f t="shared" si="1"/>
        <v>0.47692307692307695</v>
      </c>
      <c r="P6" s="8" t="s">
        <v>143</v>
      </c>
    </row>
    <row r="7" spans="1:16" ht="31.5">
      <c r="A7" s="13" t="s">
        <v>99</v>
      </c>
      <c r="B7" s="14">
        <v>12</v>
      </c>
      <c r="C7" s="15" t="s">
        <v>96</v>
      </c>
      <c r="D7" s="17" t="s">
        <v>27</v>
      </c>
      <c r="E7" s="3" t="s">
        <v>28</v>
      </c>
      <c r="F7" s="14">
        <v>7</v>
      </c>
      <c r="G7" s="14">
        <v>2</v>
      </c>
      <c r="H7" s="14">
        <v>2</v>
      </c>
      <c r="I7" s="14">
        <v>2</v>
      </c>
      <c r="J7" s="14">
        <v>0</v>
      </c>
      <c r="K7" s="14">
        <v>5</v>
      </c>
      <c r="L7" s="14">
        <v>1</v>
      </c>
      <c r="M7" s="14">
        <v>2</v>
      </c>
      <c r="N7" s="6">
        <f t="shared" si="0"/>
        <v>21</v>
      </c>
      <c r="O7" s="7">
        <f t="shared" si="1"/>
        <v>0.32307692307692309</v>
      </c>
      <c r="P7" s="8" t="s">
        <v>143</v>
      </c>
    </row>
    <row r="8" spans="1:16" ht="31.5">
      <c r="A8" s="23" t="s">
        <v>90</v>
      </c>
      <c r="B8" s="20">
        <v>5</v>
      </c>
      <c r="C8" s="21" t="s">
        <v>87</v>
      </c>
      <c r="D8" s="17" t="s">
        <v>27</v>
      </c>
      <c r="E8" s="3" t="s">
        <v>28</v>
      </c>
      <c r="F8" s="20">
        <v>9</v>
      </c>
      <c r="G8" s="20">
        <v>6</v>
      </c>
      <c r="H8" s="20">
        <v>2</v>
      </c>
      <c r="I8" s="20">
        <v>0</v>
      </c>
      <c r="J8" s="20">
        <v>0</v>
      </c>
      <c r="K8" s="20">
        <v>0</v>
      </c>
      <c r="L8" s="20">
        <v>1</v>
      </c>
      <c r="M8" s="20">
        <v>0</v>
      </c>
      <c r="N8" s="6">
        <f t="shared" si="0"/>
        <v>18</v>
      </c>
      <c r="O8" s="7">
        <f t="shared" si="1"/>
        <v>0.27692307692307694</v>
      </c>
      <c r="P8" s="8" t="s">
        <v>143</v>
      </c>
    </row>
    <row r="9" spans="1:16" ht="31.5">
      <c r="A9" s="22" t="s">
        <v>97</v>
      </c>
      <c r="B9" s="14">
        <v>10</v>
      </c>
      <c r="C9" s="14" t="s">
        <v>87</v>
      </c>
      <c r="D9" s="17" t="s">
        <v>27</v>
      </c>
      <c r="E9" s="3" t="s">
        <v>28</v>
      </c>
      <c r="F9" s="14">
        <v>8</v>
      </c>
      <c r="G9" s="14">
        <v>2</v>
      </c>
      <c r="H9" s="14">
        <v>2</v>
      </c>
      <c r="I9" s="14">
        <v>0</v>
      </c>
      <c r="J9" s="14">
        <v>4</v>
      </c>
      <c r="K9" s="14">
        <v>0</v>
      </c>
      <c r="L9" s="14">
        <v>0</v>
      </c>
      <c r="M9" s="14">
        <v>1</v>
      </c>
      <c r="N9" s="6">
        <f t="shared" si="0"/>
        <v>17</v>
      </c>
      <c r="O9" s="7">
        <f t="shared" si="1"/>
        <v>0.26153846153846155</v>
      </c>
      <c r="P9" s="8" t="s">
        <v>143</v>
      </c>
    </row>
    <row r="10" spans="1:16" ht="31.5">
      <c r="A10" s="23" t="s">
        <v>95</v>
      </c>
      <c r="B10" s="20">
        <v>9</v>
      </c>
      <c r="C10" s="21" t="s">
        <v>96</v>
      </c>
      <c r="D10" s="17" t="s">
        <v>27</v>
      </c>
      <c r="E10" s="3" t="s">
        <v>28</v>
      </c>
      <c r="F10" s="20">
        <v>3</v>
      </c>
      <c r="G10" s="20">
        <v>3</v>
      </c>
      <c r="H10" s="20">
        <v>6</v>
      </c>
      <c r="I10" s="20">
        <v>0</v>
      </c>
      <c r="J10" s="20">
        <v>0</v>
      </c>
      <c r="K10" s="20">
        <v>0</v>
      </c>
      <c r="L10" s="20">
        <v>1</v>
      </c>
      <c r="M10" s="20">
        <v>1</v>
      </c>
      <c r="N10" s="6">
        <f t="shared" si="0"/>
        <v>14</v>
      </c>
      <c r="O10" s="7">
        <f t="shared" si="1"/>
        <v>0.2153846153846154</v>
      </c>
      <c r="P10" s="8" t="s">
        <v>143</v>
      </c>
    </row>
    <row r="11" spans="1:16" ht="31.5">
      <c r="A11" s="13" t="s">
        <v>94</v>
      </c>
      <c r="B11" s="14">
        <v>1</v>
      </c>
      <c r="C11" s="14" t="s">
        <v>87</v>
      </c>
      <c r="D11" s="17" t="s">
        <v>27</v>
      </c>
      <c r="E11" s="3" t="s">
        <v>28</v>
      </c>
      <c r="F11" s="14">
        <v>8</v>
      </c>
      <c r="G11" s="14">
        <v>2</v>
      </c>
      <c r="H11" s="14">
        <v>2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6">
        <f t="shared" si="0"/>
        <v>12</v>
      </c>
      <c r="O11" s="7">
        <f t="shared" si="1"/>
        <v>0.18461538461538463</v>
      </c>
      <c r="P11" s="8" t="s">
        <v>143</v>
      </c>
    </row>
    <row r="12" spans="1:16" ht="31.5">
      <c r="A12" s="22" t="s">
        <v>91</v>
      </c>
      <c r="B12" s="14">
        <v>4</v>
      </c>
      <c r="C12" s="14" t="s">
        <v>87</v>
      </c>
      <c r="D12" s="17" t="s">
        <v>27</v>
      </c>
      <c r="E12" s="3" t="s">
        <v>28</v>
      </c>
      <c r="F12" s="14">
        <v>7</v>
      </c>
      <c r="G12" s="14">
        <v>2</v>
      </c>
      <c r="H12" s="14">
        <v>0</v>
      </c>
      <c r="I12" s="14">
        <v>0</v>
      </c>
      <c r="J12" s="14">
        <v>1</v>
      </c>
      <c r="K12" s="14">
        <v>0</v>
      </c>
      <c r="L12" s="14">
        <v>1</v>
      </c>
      <c r="M12" s="14">
        <v>0</v>
      </c>
      <c r="N12" s="6">
        <f t="shared" si="0"/>
        <v>11</v>
      </c>
      <c r="O12" s="7">
        <f t="shared" si="1"/>
        <v>0.16923076923076924</v>
      </c>
      <c r="P12" s="8" t="s">
        <v>143</v>
      </c>
    </row>
    <row r="13" spans="1:16" ht="31.5">
      <c r="A13" s="23" t="s">
        <v>89</v>
      </c>
      <c r="B13" s="20">
        <v>6</v>
      </c>
      <c r="C13" s="21" t="s">
        <v>87</v>
      </c>
      <c r="D13" s="17" t="s">
        <v>27</v>
      </c>
      <c r="E13" s="3" t="s">
        <v>28</v>
      </c>
      <c r="F13" s="20">
        <v>3</v>
      </c>
      <c r="G13" s="20">
        <v>2</v>
      </c>
      <c r="H13" s="20">
        <v>2</v>
      </c>
      <c r="I13" s="20">
        <v>0</v>
      </c>
      <c r="J13" s="20">
        <v>0</v>
      </c>
      <c r="K13" s="20">
        <v>0</v>
      </c>
      <c r="L13" s="20">
        <v>0</v>
      </c>
      <c r="M13" s="20">
        <v>2</v>
      </c>
      <c r="N13" s="6">
        <f t="shared" si="0"/>
        <v>9</v>
      </c>
      <c r="O13" s="7">
        <f t="shared" si="1"/>
        <v>0.13846153846153847</v>
      </c>
      <c r="P13" s="8" t="s">
        <v>143</v>
      </c>
    </row>
    <row r="14" spans="1:16" ht="31.5">
      <c r="A14" s="22" t="s">
        <v>93</v>
      </c>
      <c r="B14" s="14">
        <v>2</v>
      </c>
      <c r="C14" s="14" t="s">
        <v>87</v>
      </c>
      <c r="D14" s="17" t="s">
        <v>27</v>
      </c>
      <c r="E14" s="3" t="s">
        <v>28</v>
      </c>
      <c r="F14" s="14">
        <v>6</v>
      </c>
      <c r="G14" s="14">
        <v>0</v>
      </c>
      <c r="H14" s="14">
        <v>0</v>
      </c>
      <c r="I14" s="14">
        <v>2</v>
      </c>
      <c r="J14" s="14">
        <v>0</v>
      </c>
      <c r="K14" s="14">
        <v>0</v>
      </c>
      <c r="L14" s="14">
        <v>1</v>
      </c>
      <c r="M14" s="14">
        <v>0</v>
      </c>
      <c r="N14" s="6">
        <f t="shared" si="0"/>
        <v>9</v>
      </c>
      <c r="O14" s="7">
        <f t="shared" si="1"/>
        <v>0.13846153846153847</v>
      </c>
      <c r="P14" s="8" t="s">
        <v>143</v>
      </c>
    </row>
    <row r="15" spans="1:16" ht="31.5">
      <c r="A15" s="22" t="s">
        <v>92</v>
      </c>
      <c r="B15" s="14">
        <v>3</v>
      </c>
      <c r="C15" s="14" t="s">
        <v>87</v>
      </c>
      <c r="D15" s="17" t="s">
        <v>27</v>
      </c>
      <c r="E15" s="3" t="s">
        <v>28</v>
      </c>
      <c r="F15" s="14">
        <v>3</v>
      </c>
      <c r="G15" s="14">
        <v>0</v>
      </c>
      <c r="H15" s="14">
        <v>0</v>
      </c>
      <c r="I15" s="14">
        <v>0</v>
      </c>
      <c r="J15" s="14">
        <v>1</v>
      </c>
      <c r="K15" s="14">
        <v>0</v>
      </c>
      <c r="L15" s="14">
        <v>0</v>
      </c>
      <c r="M15" s="14">
        <v>0</v>
      </c>
      <c r="N15" s="6">
        <f t="shared" si="0"/>
        <v>4</v>
      </c>
      <c r="O15" s="7">
        <f t="shared" si="1"/>
        <v>6.1538461538461542E-2</v>
      </c>
      <c r="P15" s="8" t="s">
        <v>143</v>
      </c>
    </row>
    <row r="16" spans="1:16" ht="15.75">
      <c r="A16" s="9"/>
      <c r="B16" s="10"/>
      <c r="C16" s="10"/>
      <c r="D16" s="10"/>
      <c r="E16" s="11"/>
      <c r="F16" s="10"/>
      <c r="G16" s="10"/>
      <c r="H16" s="10"/>
      <c r="I16" s="10"/>
      <c r="J16" s="10"/>
      <c r="K16" s="10"/>
      <c r="L16" s="10"/>
      <c r="M16" s="10"/>
      <c r="N16" s="6">
        <f t="shared" ref="N16:N33" si="2">SUM(F16:M16)</f>
        <v>0</v>
      </c>
      <c r="O16" s="7">
        <f t="shared" ref="O16:O33" si="3">N16/65</f>
        <v>0</v>
      </c>
      <c r="P16" s="8"/>
    </row>
    <row r="17" spans="1:16" ht="15.75">
      <c r="A17" s="12"/>
      <c r="B17" s="10"/>
      <c r="C17" s="10"/>
      <c r="D17" s="10"/>
      <c r="E17" s="9"/>
      <c r="F17" s="10"/>
      <c r="G17" s="10"/>
      <c r="H17" s="10"/>
      <c r="I17" s="10"/>
      <c r="J17" s="10"/>
      <c r="K17" s="10"/>
      <c r="L17" s="10"/>
      <c r="M17" s="10"/>
      <c r="N17" s="6">
        <f t="shared" si="2"/>
        <v>0</v>
      </c>
      <c r="O17" s="7">
        <f t="shared" si="3"/>
        <v>0</v>
      </c>
      <c r="P17" s="8"/>
    </row>
    <row r="18" spans="1:16" ht="15.75">
      <c r="A18" s="17"/>
      <c r="B18" s="10"/>
      <c r="C18" s="18"/>
      <c r="D18" s="10"/>
      <c r="E18" s="11"/>
      <c r="F18" s="10"/>
      <c r="G18" s="10"/>
      <c r="H18" s="10"/>
      <c r="I18" s="10"/>
      <c r="J18" s="10"/>
      <c r="K18" s="10"/>
      <c r="L18" s="10"/>
      <c r="M18" s="10"/>
      <c r="N18" s="6">
        <f t="shared" si="2"/>
        <v>0</v>
      </c>
      <c r="O18" s="7">
        <f t="shared" si="3"/>
        <v>0</v>
      </c>
      <c r="P18" s="8"/>
    </row>
    <row r="19" spans="1:16" ht="15.75">
      <c r="A19" s="17"/>
      <c r="B19" s="10"/>
      <c r="C19" s="10"/>
      <c r="D19" s="10"/>
      <c r="E19" s="11"/>
      <c r="F19" s="10"/>
      <c r="G19" s="10"/>
      <c r="H19" s="10"/>
      <c r="I19" s="10"/>
      <c r="J19" s="10"/>
      <c r="K19" s="10"/>
      <c r="L19" s="10"/>
      <c r="M19" s="10"/>
      <c r="N19" s="6">
        <f t="shared" si="2"/>
        <v>0</v>
      </c>
      <c r="O19" s="7">
        <f t="shared" si="3"/>
        <v>0</v>
      </c>
      <c r="P19" s="8"/>
    </row>
    <row r="20" spans="1:16" ht="15.75">
      <c r="A20" s="9"/>
      <c r="B20" s="10"/>
      <c r="C20" s="18"/>
      <c r="D20" s="10"/>
      <c r="E20" s="11"/>
      <c r="F20" s="10"/>
      <c r="G20" s="10"/>
      <c r="H20" s="10"/>
      <c r="I20" s="10"/>
      <c r="J20" s="10"/>
      <c r="K20" s="10"/>
      <c r="L20" s="10"/>
      <c r="M20" s="10"/>
      <c r="N20" s="6">
        <f t="shared" si="2"/>
        <v>0</v>
      </c>
      <c r="O20" s="7">
        <f t="shared" si="3"/>
        <v>0</v>
      </c>
      <c r="P20" s="8"/>
    </row>
    <row r="21" spans="1:16" ht="15.75">
      <c r="A21" s="9"/>
      <c r="B21" s="10"/>
      <c r="C21" s="18"/>
      <c r="D21" s="18"/>
      <c r="E21" s="11"/>
      <c r="F21" s="10"/>
      <c r="G21" s="10"/>
      <c r="H21" s="10"/>
      <c r="I21" s="10"/>
      <c r="J21" s="10"/>
      <c r="K21" s="10"/>
      <c r="L21" s="10"/>
      <c r="M21" s="10"/>
      <c r="N21" s="6">
        <f t="shared" si="2"/>
        <v>0</v>
      </c>
      <c r="O21" s="7">
        <f t="shared" si="3"/>
        <v>0</v>
      </c>
      <c r="P21" s="8"/>
    </row>
    <row r="22" spans="1:16" ht="15.75">
      <c r="A22" s="13"/>
      <c r="B22" s="14"/>
      <c r="C22" s="15"/>
      <c r="D22" s="15"/>
      <c r="E22" s="16"/>
      <c r="F22" s="14"/>
      <c r="G22" s="14"/>
      <c r="H22" s="14"/>
      <c r="I22" s="14"/>
      <c r="J22" s="14"/>
      <c r="K22" s="14"/>
      <c r="L22" s="14"/>
      <c r="M22" s="14"/>
      <c r="N22" s="6">
        <f t="shared" si="2"/>
        <v>0</v>
      </c>
      <c r="O22" s="7">
        <f t="shared" si="3"/>
        <v>0</v>
      </c>
      <c r="P22" s="8"/>
    </row>
    <row r="23" spans="1:16" ht="15.75">
      <c r="A23" s="13"/>
      <c r="B23" s="14"/>
      <c r="C23" s="15"/>
      <c r="D23" s="15"/>
      <c r="E23" s="16"/>
      <c r="F23" s="14"/>
      <c r="G23" s="14"/>
      <c r="H23" s="14"/>
      <c r="I23" s="14"/>
      <c r="J23" s="14"/>
      <c r="K23" s="14"/>
      <c r="L23" s="14"/>
      <c r="M23" s="14"/>
      <c r="N23" s="6">
        <f t="shared" si="2"/>
        <v>0</v>
      </c>
      <c r="O23" s="7">
        <f t="shared" si="3"/>
        <v>0</v>
      </c>
      <c r="P23" s="8"/>
    </row>
    <row r="24" spans="1:16" ht="15.75">
      <c r="A24" s="13"/>
      <c r="B24" s="14"/>
      <c r="C24" s="15"/>
      <c r="D24" s="15"/>
      <c r="E24" s="16"/>
      <c r="F24" s="14"/>
      <c r="G24" s="14"/>
      <c r="H24" s="14"/>
      <c r="I24" s="14"/>
      <c r="J24" s="14"/>
      <c r="K24" s="14"/>
      <c r="L24" s="14"/>
      <c r="M24" s="14"/>
      <c r="N24" s="6">
        <f t="shared" si="2"/>
        <v>0</v>
      </c>
      <c r="O24" s="7">
        <f t="shared" si="3"/>
        <v>0</v>
      </c>
      <c r="P24" s="8"/>
    </row>
    <row r="25" spans="1:16" ht="15.75">
      <c r="A25" s="13"/>
      <c r="B25" s="14"/>
      <c r="C25" s="15"/>
      <c r="D25" s="15"/>
      <c r="E25" s="16"/>
      <c r="F25" s="14"/>
      <c r="G25" s="14"/>
      <c r="H25" s="14"/>
      <c r="I25" s="14"/>
      <c r="J25" s="14"/>
      <c r="K25" s="14"/>
      <c r="L25" s="14"/>
      <c r="M25" s="14"/>
      <c r="N25" s="6">
        <f t="shared" si="2"/>
        <v>0</v>
      </c>
      <c r="O25" s="7">
        <f t="shared" si="3"/>
        <v>0</v>
      </c>
      <c r="P25" s="8"/>
    </row>
    <row r="26" spans="1:16" ht="15.75">
      <c r="A26" s="13"/>
      <c r="B26" s="14"/>
      <c r="C26" s="15"/>
      <c r="D26" s="15"/>
      <c r="E26" s="16"/>
      <c r="F26" s="14"/>
      <c r="G26" s="14"/>
      <c r="H26" s="14"/>
      <c r="I26" s="14"/>
      <c r="J26" s="14"/>
      <c r="K26" s="14"/>
      <c r="L26" s="14"/>
      <c r="M26" s="14"/>
      <c r="N26" s="6">
        <f t="shared" si="2"/>
        <v>0</v>
      </c>
      <c r="O26" s="7">
        <f t="shared" si="3"/>
        <v>0</v>
      </c>
      <c r="P26" s="8"/>
    </row>
    <row r="27" spans="1:16" ht="15.75">
      <c r="A27" s="13"/>
      <c r="B27" s="14"/>
      <c r="C27" s="15"/>
      <c r="D27" s="15"/>
      <c r="E27" s="16"/>
      <c r="F27" s="14"/>
      <c r="G27" s="14"/>
      <c r="H27" s="14"/>
      <c r="I27" s="14"/>
      <c r="J27" s="14"/>
      <c r="K27" s="14"/>
      <c r="L27" s="14"/>
      <c r="M27" s="14"/>
      <c r="N27" s="6">
        <f t="shared" si="2"/>
        <v>0</v>
      </c>
      <c r="O27" s="7">
        <f t="shared" si="3"/>
        <v>0</v>
      </c>
      <c r="P27" s="8"/>
    </row>
    <row r="28" spans="1:16" ht="15.75">
      <c r="A28" s="13"/>
      <c r="B28" s="14"/>
      <c r="C28" s="15"/>
      <c r="D28" s="15"/>
      <c r="E28" s="16"/>
      <c r="F28" s="14"/>
      <c r="G28" s="14"/>
      <c r="H28" s="14"/>
      <c r="I28" s="14"/>
      <c r="J28" s="14"/>
      <c r="K28" s="14"/>
      <c r="L28" s="14"/>
      <c r="M28" s="14"/>
      <c r="N28" s="6">
        <f t="shared" si="2"/>
        <v>0</v>
      </c>
      <c r="O28" s="7">
        <f t="shared" si="3"/>
        <v>0</v>
      </c>
      <c r="P28" s="8"/>
    </row>
    <row r="29" spans="1:16" ht="15.75">
      <c r="A29" s="13"/>
      <c r="B29" s="14"/>
      <c r="C29" s="15"/>
      <c r="D29" s="15"/>
      <c r="E29" s="16"/>
      <c r="F29" s="14"/>
      <c r="G29" s="14"/>
      <c r="H29" s="14"/>
      <c r="I29" s="14"/>
      <c r="J29" s="14"/>
      <c r="K29" s="14"/>
      <c r="L29" s="14"/>
      <c r="M29" s="14"/>
      <c r="N29" s="6">
        <f t="shared" si="2"/>
        <v>0</v>
      </c>
      <c r="O29" s="7">
        <f t="shared" si="3"/>
        <v>0</v>
      </c>
      <c r="P29" s="8"/>
    </row>
    <row r="30" spans="1:16" ht="15.75">
      <c r="A30" s="13"/>
      <c r="B30" s="14"/>
      <c r="C30" s="15"/>
      <c r="D30" s="15"/>
      <c r="E30" s="16"/>
      <c r="F30" s="14"/>
      <c r="G30" s="14"/>
      <c r="H30" s="14"/>
      <c r="I30" s="14"/>
      <c r="J30" s="14"/>
      <c r="K30" s="14"/>
      <c r="L30" s="14"/>
      <c r="M30" s="14"/>
      <c r="N30" s="6">
        <f t="shared" si="2"/>
        <v>0</v>
      </c>
      <c r="O30" s="7">
        <f t="shared" si="3"/>
        <v>0</v>
      </c>
      <c r="P30" s="8"/>
    </row>
    <row r="31" spans="1:16" ht="15.75">
      <c r="A31" s="13"/>
      <c r="B31" s="14"/>
      <c r="C31" s="15"/>
      <c r="D31" s="15"/>
      <c r="E31" s="16"/>
      <c r="F31" s="14"/>
      <c r="G31" s="14"/>
      <c r="H31" s="14"/>
      <c r="I31" s="14"/>
      <c r="J31" s="14"/>
      <c r="K31" s="14"/>
      <c r="L31" s="14"/>
      <c r="M31" s="14"/>
      <c r="N31" s="6">
        <f t="shared" si="2"/>
        <v>0</v>
      </c>
      <c r="O31" s="7">
        <f t="shared" si="3"/>
        <v>0</v>
      </c>
      <c r="P31" s="8"/>
    </row>
    <row r="32" spans="1:16" ht="15.75">
      <c r="A32" s="13"/>
      <c r="B32" s="14"/>
      <c r="C32" s="15"/>
      <c r="D32" s="15"/>
      <c r="E32" s="16"/>
      <c r="F32" s="14"/>
      <c r="G32" s="14"/>
      <c r="H32" s="14"/>
      <c r="I32" s="14"/>
      <c r="J32" s="14"/>
      <c r="K32" s="14"/>
      <c r="L32" s="14"/>
      <c r="M32" s="14"/>
      <c r="N32" s="6">
        <f t="shared" si="2"/>
        <v>0</v>
      </c>
      <c r="O32" s="7">
        <f t="shared" si="3"/>
        <v>0</v>
      </c>
      <c r="P32" s="8"/>
    </row>
    <row r="33" spans="1:16" ht="15.75">
      <c r="A33" s="13"/>
      <c r="B33" s="14"/>
      <c r="C33" s="15"/>
      <c r="D33" s="15"/>
      <c r="E33" s="16"/>
      <c r="F33" s="14"/>
      <c r="G33" s="14"/>
      <c r="H33" s="14"/>
      <c r="I33" s="14"/>
      <c r="J33" s="14"/>
      <c r="K33" s="14"/>
      <c r="L33" s="14"/>
      <c r="M33" s="14"/>
      <c r="N33" s="6">
        <f t="shared" si="2"/>
        <v>0</v>
      </c>
      <c r="O33" s="7">
        <f t="shared" si="3"/>
        <v>0</v>
      </c>
      <c r="P33" s="8"/>
    </row>
  </sheetData>
  <sortState ref="A4:O15">
    <sortCondition descending="1" ref="O4:O15"/>
  </sortState>
  <mergeCells count="2">
    <mergeCell ref="A1:P1"/>
    <mergeCell ref="A3:P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4"/>
  <sheetViews>
    <sheetView topLeftCell="A40" zoomScale="90" zoomScaleNormal="90" workbookViewId="0">
      <selection activeCell="P13" sqref="P13:P44"/>
    </sheetView>
  </sheetViews>
  <sheetFormatPr defaultRowHeight="15"/>
  <cols>
    <col min="1" max="1" width="41.7109375" customWidth="1"/>
    <col min="2" max="2" width="8.42578125" bestFit="1" customWidth="1"/>
    <col min="4" max="4" width="21.7109375" customWidth="1"/>
    <col min="5" max="5" width="20" customWidth="1"/>
    <col min="16" max="16" width="12.85546875" bestFit="1" customWidth="1"/>
  </cols>
  <sheetData>
    <row r="1" spans="1:16" ht="22.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5.75">
      <c r="A2" s="1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2" t="s">
        <v>13</v>
      </c>
      <c r="P2" s="1" t="s">
        <v>14</v>
      </c>
    </row>
    <row r="3" spans="1:16" ht="15.75">
      <c r="A3" s="26" t="s">
        <v>18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31.5">
      <c r="A4" s="19" t="s">
        <v>100</v>
      </c>
      <c r="B4" s="20">
        <v>35</v>
      </c>
      <c r="C4" s="21" t="s">
        <v>60</v>
      </c>
      <c r="D4" s="17" t="s">
        <v>61</v>
      </c>
      <c r="E4" s="17" t="s">
        <v>28</v>
      </c>
      <c r="F4" s="20">
        <v>18</v>
      </c>
      <c r="G4" s="20">
        <v>9</v>
      </c>
      <c r="H4" s="20">
        <v>3</v>
      </c>
      <c r="I4" s="20">
        <v>8</v>
      </c>
      <c r="J4" s="20">
        <v>3</v>
      </c>
      <c r="K4" s="20">
        <v>15</v>
      </c>
      <c r="L4" s="20">
        <v>3</v>
      </c>
      <c r="M4" s="20">
        <v>12</v>
      </c>
      <c r="N4" s="6">
        <f t="shared" ref="N4:N44" si="0">SUM(F4:M4)</f>
        <v>71</v>
      </c>
      <c r="O4" s="7">
        <f t="shared" ref="O4:O44" si="1">N4/81</f>
        <v>0.87654320987654322</v>
      </c>
      <c r="P4" s="8" t="s">
        <v>141</v>
      </c>
    </row>
    <row r="5" spans="1:16" ht="31.5">
      <c r="A5" s="19" t="s">
        <v>101</v>
      </c>
      <c r="B5" s="20">
        <v>34</v>
      </c>
      <c r="C5" s="21" t="s">
        <v>60</v>
      </c>
      <c r="D5" s="17" t="s">
        <v>61</v>
      </c>
      <c r="E5" s="17" t="s">
        <v>28</v>
      </c>
      <c r="F5" s="20">
        <v>12</v>
      </c>
      <c r="G5" s="20">
        <v>4</v>
      </c>
      <c r="H5" s="20">
        <v>0</v>
      </c>
      <c r="I5" s="20">
        <v>8</v>
      </c>
      <c r="J5" s="20">
        <v>2</v>
      </c>
      <c r="K5" s="20">
        <v>18</v>
      </c>
      <c r="L5" s="20">
        <v>3</v>
      </c>
      <c r="M5" s="20">
        <v>10</v>
      </c>
      <c r="N5" s="6">
        <f t="shared" si="0"/>
        <v>57</v>
      </c>
      <c r="O5" s="7">
        <f t="shared" si="1"/>
        <v>0.70370370370370372</v>
      </c>
      <c r="P5" s="8" t="s">
        <v>142</v>
      </c>
    </row>
    <row r="6" spans="1:16" ht="31.5">
      <c r="A6" s="22" t="s">
        <v>102</v>
      </c>
      <c r="B6" s="14">
        <v>33</v>
      </c>
      <c r="C6" s="14" t="s">
        <v>60</v>
      </c>
      <c r="D6" s="17" t="s">
        <v>61</v>
      </c>
      <c r="E6" s="17" t="s">
        <v>28</v>
      </c>
      <c r="F6" s="14">
        <v>18</v>
      </c>
      <c r="G6" s="14">
        <v>3</v>
      </c>
      <c r="H6" s="14">
        <v>0</v>
      </c>
      <c r="I6" s="14">
        <v>8</v>
      </c>
      <c r="J6" s="14">
        <v>2</v>
      </c>
      <c r="K6" s="14">
        <v>15</v>
      </c>
      <c r="L6" s="14">
        <v>3</v>
      </c>
      <c r="M6" s="14">
        <v>8</v>
      </c>
      <c r="N6" s="6">
        <f t="shared" si="0"/>
        <v>57</v>
      </c>
      <c r="O6" s="7">
        <f t="shared" si="1"/>
        <v>0.70370370370370372</v>
      </c>
      <c r="P6" s="8" t="s">
        <v>142</v>
      </c>
    </row>
    <row r="7" spans="1:16" ht="31.5">
      <c r="A7" s="22" t="s">
        <v>107</v>
      </c>
      <c r="B7" s="14">
        <v>28</v>
      </c>
      <c r="C7" s="14" t="s">
        <v>60</v>
      </c>
      <c r="D7" s="17" t="s">
        <v>61</v>
      </c>
      <c r="E7" s="17" t="s">
        <v>28</v>
      </c>
      <c r="F7" s="14">
        <v>16</v>
      </c>
      <c r="G7" s="14">
        <v>4</v>
      </c>
      <c r="H7" s="14">
        <v>0</v>
      </c>
      <c r="I7" s="14">
        <v>6</v>
      </c>
      <c r="J7" s="14">
        <v>8</v>
      </c>
      <c r="K7" s="14">
        <v>6</v>
      </c>
      <c r="L7" s="14">
        <v>6</v>
      </c>
      <c r="M7" s="14">
        <v>4</v>
      </c>
      <c r="N7" s="6">
        <f t="shared" si="0"/>
        <v>50</v>
      </c>
      <c r="O7" s="7">
        <f t="shared" si="1"/>
        <v>0.61728395061728392</v>
      </c>
      <c r="P7" s="8" t="s">
        <v>142</v>
      </c>
    </row>
    <row r="8" spans="1:16" ht="31.5">
      <c r="A8" s="13" t="s">
        <v>121</v>
      </c>
      <c r="B8" s="14">
        <v>14</v>
      </c>
      <c r="C8" s="15" t="s">
        <v>62</v>
      </c>
      <c r="D8" s="17" t="s">
        <v>61</v>
      </c>
      <c r="E8" s="17" t="s">
        <v>28</v>
      </c>
      <c r="F8" s="14">
        <v>12</v>
      </c>
      <c r="G8" s="14">
        <v>4</v>
      </c>
      <c r="H8" s="14">
        <v>0</v>
      </c>
      <c r="I8" s="14">
        <v>2</v>
      </c>
      <c r="J8" s="14">
        <v>8</v>
      </c>
      <c r="K8" s="14">
        <v>3</v>
      </c>
      <c r="L8" s="14">
        <v>9</v>
      </c>
      <c r="M8" s="14">
        <v>12</v>
      </c>
      <c r="N8" s="6">
        <f t="shared" si="0"/>
        <v>50</v>
      </c>
      <c r="O8" s="7">
        <f t="shared" si="1"/>
        <v>0.61728395061728392</v>
      </c>
      <c r="P8" s="8" t="s">
        <v>142</v>
      </c>
    </row>
    <row r="9" spans="1:16" ht="31.5">
      <c r="A9" s="19" t="s">
        <v>59</v>
      </c>
      <c r="B9" s="20">
        <v>37</v>
      </c>
      <c r="C9" s="21" t="s">
        <v>60</v>
      </c>
      <c r="D9" s="17" t="s">
        <v>61</v>
      </c>
      <c r="E9" s="17" t="s">
        <v>28</v>
      </c>
      <c r="F9" s="20">
        <v>18</v>
      </c>
      <c r="G9" s="20">
        <v>3</v>
      </c>
      <c r="H9" s="20">
        <v>2</v>
      </c>
      <c r="I9" s="20">
        <v>8</v>
      </c>
      <c r="J9" s="20">
        <v>0</v>
      </c>
      <c r="K9" s="20">
        <v>9</v>
      </c>
      <c r="L9" s="20">
        <v>0</v>
      </c>
      <c r="M9" s="20">
        <v>6</v>
      </c>
      <c r="N9" s="6">
        <f t="shared" si="0"/>
        <v>46</v>
      </c>
      <c r="O9" s="7">
        <f t="shared" si="1"/>
        <v>0.5679012345679012</v>
      </c>
      <c r="P9" s="8" t="s">
        <v>142</v>
      </c>
    </row>
    <row r="10" spans="1:16" ht="31.5">
      <c r="A10" s="22" t="s">
        <v>110</v>
      </c>
      <c r="B10" s="14">
        <v>25</v>
      </c>
      <c r="C10" s="14" t="s">
        <v>60</v>
      </c>
      <c r="D10" s="17" t="s">
        <v>61</v>
      </c>
      <c r="E10" s="17" t="s">
        <v>28</v>
      </c>
      <c r="F10" s="14">
        <v>16</v>
      </c>
      <c r="G10" s="14">
        <v>2</v>
      </c>
      <c r="H10" s="14">
        <v>0</v>
      </c>
      <c r="I10" s="14">
        <v>4</v>
      </c>
      <c r="J10" s="14">
        <v>6</v>
      </c>
      <c r="K10" s="14">
        <v>6</v>
      </c>
      <c r="L10" s="14">
        <v>6</v>
      </c>
      <c r="M10" s="14">
        <v>4</v>
      </c>
      <c r="N10" s="6">
        <f t="shared" si="0"/>
        <v>44</v>
      </c>
      <c r="O10" s="7">
        <f t="shared" si="1"/>
        <v>0.54320987654320985</v>
      </c>
      <c r="P10" s="8" t="s">
        <v>142</v>
      </c>
    </row>
    <row r="11" spans="1:16" ht="31.5">
      <c r="A11" s="22" t="s">
        <v>156</v>
      </c>
      <c r="B11" s="14">
        <v>36</v>
      </c>
      <c r="C11" s="14" t="s">
        <v>62</v>
      </c>
      <c r="D11" s="17" t="s">
        <v>61</v>
      </c>
      <c r="E11" s="17" t="s">
        <v>28</v>
      </c>
      <c r="F11" s="14">
        <v>10</v>
      </c>
      <c r="G11" s="14">
        <v>4</v>
      </c>
      <c r="H11" s="14">
        <v>2</v>
      </c>
      <c r="I11" s="14">
        <v>8</v>
      </c>
      <c r="J11" s="14">
        <v>3</v>
      </c>
      <c r="K11" s="14">
        <v>9</v>
      </c>
      <c r="L11" s="14">
        <v>0</v>
      </c>
      <c r="M11" s="14">
        <v>6</v>
      </c>
      <c r="N11" s="6">
        <f t="shared" si="0"/>
        <v>42</v>
      </c>
      <c r="O11" s="7">
        <f t="shared" si="1"/>
        <v>0.51851851851851849</v>
      </c>
      <c r="P11" s="8" t="s">
        <v>142</v>
      </c>
    </row>
    <row r="12" spans="1:16" ht="31.5">
      <c r="A12" s="13" t="s">
        <v>109</v>
      </c>
      <c r="B12" s="14">
        <v>26</v>
      </c>
      <c r="C12" s="15" t="s">
        <v>60</v>
      </c>
      <c r="D12" s="17" t="s">
        <v>61</v>
      </c>
      <c r="E12" s="17" t="s">
        <v>28</v>
      </c>
      <c r="F12" s="14">
        <v>16</v>
      </c>
      <c r="G12" s="14">
        <v>4</v>
      </c>
      <c r="H12" s="14">
        <v>0</v>
      </c>
      <c r="I12" s="14">
        <v>4</v>
      </c>
      <c r="J12" s="14">
        <v>2</v>
      </c>
      <c r="K12" s="14">
        <v>9</v>
      </c>
      <c r="L12" s="14">
        <v>0</v>
      </c>
      <c r="M12" s="14">
        <v>6</v>
      </c>
      <c r="N12" s="6">
        <f t="shared" si="0"/>
        <v>41</v>
      </c>
      <c r="O12" s="7">
        <f t="shared" si="1"/>
        <v>0.50617283950617287</v>
      </c>
      <c r="P12" s="8" t="s">
        <v>142</v>
      </c>
    </row>
    <row r="13" spans="1:16" ht="31.5">
      <c r="A13" s="13" t="s">
        <v>125</v>
      </c>
      <c r="B13" s="14">
        <v>10</v>
      </c>
      <c r="C13" s="15" t="s">
        <v>62</v>
      </c>
      <c r="D13" s="17" t="s">
        <v>61</v>
      </c>
      <c r="E13" s="17" t="s">
        <v>28</v>
      </c>
      <c r="F13" s="14">
        <v>14</v>
      </c>
      <c r="G13" s="14">
        <v>2</v>
      </c>
      <c r="H13" s="14">
        <v>0</v>
      </c>
      <c r="I13" s="14">
        <v>8</v>
      </c>
      <c r="J13" s="14">
        <v>3</v>
      </c>
      <c r="K13" s="14">
        <v>9</v>
      </c>
      <c r="L13" s="14">
        <v>3</v>
      </c>
      <c r="M13" s="14">
        <v>0</v>
      </c>
      <c r="N13" s="6">
        <f t="shared" si="0"/>
        <v>39</v>
      </c>
      <c r="O13" s="7">
        <f t="shared" si="1"/>
        <v>0.48148148148148145</v>
      </c>
      <c r="P13" s="8" t="s">
        <v>143</v>
      </c>
    </row>
    <row r="14" spans="1:16" ht="31.5">
      <c r="A14" s="22" t="s">
        <v>104</v>
      </c>
      <c r="B14" s="14">
        <v>31</v>
      </c>
      <c r="C14" s="14" t="s">
        <v>60</v>
      </c>
      <c r="D14" s="17" t="s">
        <v>61</v>
      </c>
      <c r="E14" s="17" t="s">
        <v>28</v>
      </c>
      <c r="F14" s="14">
        <v>12</v>
      </c>
      <c r="G14" s="14">
        <v>2</v>
      </c>
      <c r="H14" s="14">
        <v>3</v>
      </c>
      <c r="I14" s="14">
        <v>8</v>
      </c>
      <c r="J14" s="14">
        <v>3</v>
      </c>
      <c r="K14" s="14">
        <v>6</v>
      </c>
      <c r="L14" s="14">
        <v>4</v>
      </c>
      <c r="M14" s="14">
        <v>0</v>
      </c>
      <c r="N14" s="6">
        <f t="shared" si="0"/>
        <v>38</v>
      </c>
      <c r="O14" s="7">
        <f t="shared" si="1"/>
        <v>0.46913580246913578</v>
      </c>
      <c r="P14" s="8" t="s">
        <v>143</v>
      </c>
    </row>
    <row r="15" spans="1:16" ht="31.5">
      <c r="A15" s="13" t="s">
        <v>126</v>
      </c>
      <c r="B15" s="14">
        <v>9</v>
      </c>
      <c r="C15" s="15" t="s">
        <v>62</v>
      </c>
      <c r="D15" s="17" t="s">
        <v>61</v>
      </c>
      <c r="E15" s="17" t="s">
        <v>28</v>
      </c>
      <c r="F15" s="14">
        <v>14</v>
      </c>
      <c r="G15" s="14">
        <v>3</v>
      </c>
      <c r="H15" s="14">
        <v>2</v>
      </c>
      <c r="I15" s="14">
        <v>8</v>
      </c>
      <c r="J15" s="14">
        <v>3</v>
      </c>
      <c r="K15" s="14">
        <v>3</v>
      </c>
      <c r="L15" s="14">
        <v>3</v>
      </c>
      <c r="M15" s="14">
        <v>2</v>
      </c>
      <c r="N15" s="6">
        <f t="shared" si="0"/>
        <v>38</v>
      </c>
      <c r="O15" s="7">
        <f t="shared" si="1"/>
        <v>0.46913580246913578</v>
      </c>
      <c r="P15" s="8" t="s">
        <v>143</v>
      </c>
    </row>
    <row r="16" spans="1:16" ht="31.5">
      <c r="A16" s="16" t="s">
        <v>108</v>
      </c>
      <c r="B16" s="14">
        <v>27</v>
      </c>
      <c r="C16" s="14" t="s">
        <v>60</v>
      </c>
      <c r="D16" s="17" t="s">
        <v>61</v>
      </c>
      <c r="E16" s="17" t="s">
        <v>28</v>
      </c>
      <c r="F16" s="14">
        <v>12</v>
      </c>
      <c r="G16" s="14">
        <v>4</v>
      </c>
      <c r="H16" s="14">
        <v>0</v>
      </c>
      <c r="I16" s="14">
        <v>2</v>
      </c>
      <c r="J16" s="14">
        <v>4</v>
      </c>
      <c r="K16" s="14">
        <v>9</v>
      </c>
      <c r="L16" s="14">
        <v>0</v>
      </c>
      <c r="M16" s="14">
        <v>6</v>
      </c>
      <c r="N16" s="6">
        <f t="shared" si="0"/>
        <v>37</v>
      </c>
      <c r="O16" s="7">
        <f t="shared" si="1"/>
        <v>0.4567901234567901</v>
      </c>
      <c r="P16" s="8" t="s">
        <v>143</v>
      </c>
    </row>
    <row r="17" spans="1:16" ht="31.5">
      <c r="A17" s="23" t="s">
        <v>113</v>
      </c>
      <c r="B17" s="14">
        <v>22</v>
      </c>
      <c r="C17" s="14" t="s">
        <v>60</v>
      </c>
      <c r="D17" s="17" t="s">
        <v>61</v>
      </c>
      <c r="E17" s="17" t="s">
        <v>28</v>
      </c>
      <c r="F17" s="14">
        <v>14</v>
      </c>
      <c r="G17" s="14">
        <v>5</v>
      </c>
      <c r="H17" s="14">
        <v>0</v>
      </c>
      <c r="I17" s="14">
        <v>8</v>
      </c>
      <c r="J17" s="14">
        <v>2</v>
      </c>
      <c r="K17" s="14">
        <v>2</v>
      </c>
      <c r="L17" s="14">
        <v>0</v>
      </c>
      <c r="M17" s="14">
        <v>6</v>
      </c>
      <c r="N17" s="6">
        <f t="shared" si="0"/>
        <v>37</v>
      </c>
      <c r="O17" s="7">
        <f t="shared" si="1"/>
        <v>0.4567901234567901</v>
      </c>
      <c r="P17" s="8" t="s">
        <v>143</v>
      </c>
    </row>
    <row r="18" spans="1:16" ht="31.5">
      <c r="A18" s="13" t="s">
        <v>123</v>
      </c>
      <c r="B18" s="14">
        <v>12</v>
      </c>
      <c r="C18" s="15" t="s">
        <v>62</v>
      </c>
      <c r="D18" s="17" t="s">
        <v>61</v>
      </c>
      <c r="E18" s="17" t="s">
        <v>28</v>
      </c>
      <c r="F18" s="14">
        <v>14</v>
      </c>
      <c r="G18" s="14">
        <v>2</v>
      </c>
      <c r="H18" s="14">
        <v>0</v>
      </c>
      <c r="I18" s="14">
        <v>2</v>
      </c>
      <c r="J18" s="14">
        <v>8</v>
      </c>
      <c r="K18" s="14">
        <v>3</v>
      </c>
      <c r="L18" s="14">
        <v>0</v>
      </c>
      <c r="M18" s="14">
        <v>8</v>
      </c>
      <c r="N18" s="6">
        <f t="shared" si="0"/>
        <v>37</v>
      </c>
      <c r="O18" s="7">
        <f t="shared" si="1"/>
        <v>0.4567901234567901</v>
      </c>
      <c r="P18" s="8" t="s">
        <v>143</v>
      </c>
    </row>
    <row r="19" spans="1:16" ht="31.5">
      <c r="A19" s="13" t="s">
        <v>132</v>
      </c>
      <c r="B19" s="14">
        <v>3</v>
      </c>
      <c r="C19" s="15" t="s">
        <v>62</v>
      </c>
      <c r="D19" s="17" t="s">
        <v>61</v>
      </c>
      <c r="E19" s="17" t="s">
        <v>28</v>
      </c>
      <c r="F19" s="14">
        <v>18</v>
      </c>
      <c r="G19" s="14">
        <v>2</v>
      </c>
      <c r="H19" s="14">
        <v>0</v>
      </c>
      <c r="I19" s="14">
        <v>8</v>
      </c>
      <c r="J19" s="14">
        <v>0</v>
      </c>
      <c r="K19" s="14">
        <v>6</v>
      </c>
      <c r="L19" s="14">
        <v>3</v>
      </c>
      <c r="M19" s="14">
        <v>0</v>
      </c>
      <c r="N19" s="6">
        <f t="shared" si="0"/>
        <v>37</v>
      </c>
      <c r="O19" s="7">
        <f t="shared" si="1"/>
        <v>0.4567901234567901</v>
      </c>
      <c r="P19" s="8" t="s">
        <v>143</v>
      </c>
    </row>
    <row r="20" spans="1:16" ht="31.5">
      <c r="A20" s="13" t="s">
        <v>129</v>
      </c>
      <c r="B20" s="14">
        <v>6</v>
      </c>
      <c r="C20" s="15" t="s">
        <v>62</v>
      </c>
      <c r="D20" s="17" t="s">
        <v>61</v>
      </c>
      <c r="E20" s="17" t="s">
        <v>28</v>
      </c>
      <c r="F20" s="14">
        <v>12</v>
      </c>
      <c r="G20" s="14">
        <v>6</v>
      </c>
      <c r="H20" s="14">
        <v>2</v>
      </c>
      <c r="I20" s="14">
        <v>8</v>
      </c>
      <c r="J20" s="14">
        <v>3</v>
      </c>
      <c r="K20" s="14">
        <v>0</v>
      </c>
      <c r="L20" s="14">
        <v>3</v>
      </c>
      <c r="M20" s="14">
        <v>2</v>
      </c>
      <c r="N20" s="6">
        <f t="shared" si="0"/>
        <v>36</v>
      </c>
      <c r="O20" s="7">
        <f t="shared" si="1"/>
        <v>0.44444444444444442</v>
      </c>
      <c r="P20" s="8" t="s">
        <v>143</v>
      </c>
    </row>
    <row r="21" spans="1:16" ht="31.5">
      <c r="A21" s="13" t="s">
        <v>124</v>
      </c>
      <c r="B21" s="14">
        <v>11</v>
      </c>
      <c r="C21" s="15" t="s">
        <v>62</v>
      </c>
      <c r="D21" s="17" t="s">
        <v>61</v>
      </c>
      <c r="E21" s="17" t="s">
        <v>28</v>
      </c>
      <c r="F21" s="14">
        <v>16</v>
      </c>
      <c r="G21" s="14">
        <v>3</v>
      </c>
      <c r="H21" s="14">
        <v>0</v>
      </c>
      <c r="I21" s="14">
        <v>8</v>
      </c>
      <c r="J21" s="14">
        <v>3</v>
      </c>
      <c r="K21" s="14">
        <v>0</v>
      </c>
      <c r="L21" s="14">
        <v>3</v>
      </c>
      <c r="M21" s="14">
        <v>2</v>
      </c>
      <c r="N21" s="6">
        <f t="shared" si="0"/>
        <v>35</v>
      </c>
      <c r="O21" s="7">
        <f t="shared" si="1"/>
        <v>0.43209876543209874</v>
      </c>
      <c r="P21" s="8" t="s">
        <v>143</v>
      </c>
    </row>
    <row r="22" spans="1:16" ht="31.5">
      <c r="A22" s="13" t="s">
        <v>130</v>
      </c>
      <c r="B22" s="14">
        <v>5</v>
      </c>
      <c r="C22" s="15" t="s">
        <v>62</v>
      </c>
      <c r="D22" s="17" t="s">
        <v>61</v>
      </c>
      <c r="E22" s="17" t="s">
        <v>28</v>
      </c>
      <c r="F22" s="14">
        <v>16</v>
      </c>
      <c r="G22" s="14">
        <v>2</v>
      </c>
      <c r="H22" s="14">
        <v>0</v>
      </c>
      <c r="I22" s="14">
        <v>8</v>
      </c>
      <c r="J22" s="14">
        <v>3</v>
      </c>
      <c r="K22" s="14">
        <v>0</v>
      </c>
      <c r="L22" s="14">
        <v>3</v>
      </c>
      <c r="M22" s="14">
        <v>2</v>
      </c>
      <c r="N22" s="6">
        <f t="shared" si="0"/>
        <v>34</v>
      </c>
      <c r="O22" s="7">
        <f t="shared" si="1"/>
        <v>0.41975308641975306</v>
      </c>
      <c r="P22" s="8" t="s">
        <v>143</v>
      </c>
    </row>
    <row r="23" spans="1:16" ht="31.5">
      <c r="A23" s="13" t="s">
        <v>137</v>
      </c>
      <c r="B23" s="14">
        <v>40</v>
      </c>
      <c r="C23" s="15" t="s">
        <v>62</v>
      </c>
      <c r="D23" s="17" t="s">
        <v>61</v>
      </c>
      <c r="E23" s="17" t="s">
        <v>28</v>
      </c>
      <c r="F23" s="14">
        <v>18</v>
      </c>
      <c r="G23" s="14">
        <v>3</v>
      </c>
      <c r="H23" s="14">
        <v>2</v>
      </c>
      <c r="I23" s="14">
        <v>8</v>
      </c>
      <c r="J23" s="14">
        <v>3</v>
      </c>
      <c r="K23" s="14">
        <v>0</v>
      </c>
      <c r="L23" s="14">
        <v>0</v>
      </c>
      <c r="M23" s="14">
        <v>0</v>
      </c>
      <c r="N23" s="6">
        <f t="shared" si="0"/>
        <v>34</v>
      </c>
      <c r="O23" s="7">
        <f t="shared" si="1"/>
        <v>0.41975308641975306</v>
      </c>
      <c r="P23" s="8" t="s">
        <v>143</v>
      </c>
    </row>
    <row r="24" spans="1:16" ht="31.5">
      <c r="A24" s="13" t="s">
        <v>138</v>
      </c>
      <c r="B24" s="14">
        <v>41</v>
      </c>
      <c r="C24" s="15" t="s">
        <v>62</v>
      </c>
      <c r="D24" s="17" t="s">
        <v>61</v>
      </c>
      <c r="E24" s="17" t="s">
        <v>28</v>
      </c>
      <c r="F24" s="14">
        <v>16</v>
      </c>
      <c r="G24" s="14">
        <v>3</v>
      </c>
      <c r="H24" s="14">
        <v>2</v>
      </c>
      <c r="I24" s="14">
        <v>8</v>
      </c>
      <c r="J24" s="14">
        <v>3</v>
      </c>
      <c r="K24" s="14">
        <v>0</v>
      </c>
      <c r="L24" s="14">
        <v>0</v>
      </c>
      <c r="M24" s="14">
        <v>2</v>
      </c>
      <c r="N24" s="6">
        <f t="shared" si="0"/>
        <v>34</v>
      </c>
      <c r="O24" s="7">
        <f t="shared" si="1"/>
        <v>0.41975308641975306</v>
      </c>
      <c r="P24" s="8" t="s">
        <v>143</v>
      </c>
    </row>
    <row r="25" spans="1:16" ht="31.5">
      <c r="A25" s="16" t="s">
        <v>111</v>
      </c>
      <c r="B25" s="14">
        <v>24</v>
      </c>
      <c r="C25" s="14" t="s">
        <v>60</v>
      </c>
      <c r="D25" s="17" t="s">
        <v>61</v>
      </c>
      <c r="E25" s="17" t="s">
        <v>28</v>
      </c>
      <c r="F25" s="14">
        <v>14</v>
      </c>
      <c r="G25" s="14">
        <v>2</v>
      </c>
      <c r="H25" s="14">
        <v>2</v>
      </c>
      <c r="I25" s="14">
        <v>3</v>
      </c>
      <c r="J25" s="14">
        <v>8</v>
      </c>
      <c r="K25" s="14">
        <v>1</v>
      </c>
      <c r="L25" s="14">
        <v>3</v>
      </c>
      <c r="M25" s="14">
        <v>0</v>
      </c>
      <c r="N25" s="6">
        <f t="shared" si="0"/>
        <v>33</v>
      </c>
      <c r="O25" s="7">
        <f t="shared" si="1"/>
        <v>0.40740740740740738</v>
      </c>
      <c r="P25" s="8" t="s">
        <v>143</v>
      </c>
    </row>
    <row r="26" spans="1:16" ht="31.5">
      <c r="A26" s="13" t="s">
        <v>117</v>
      </c>
      <c r="B26" s="14">
        <v>18</v>
      </c>
      <c r="C26" s="15" t="s">
        <v>60</v>
      </c>
      <c r="D26" s="17" t="s">
        <v>61</v>
      </c>
      <c r="E26" s="17" t="s">
        <v>28</v>
      </c>
      <c r="F26" s="14">
        <v>10</v>
      </c>
      <c r="G26" s="14">
        <v>4</v>
      </c>
      <c r="H26" s="14">
        <v>0</v>
      </c>
      <c r="I26" s="14">
        <v>6</v>
      </c>
      <c r="J26" s="14">
        <v>3</v>
      </c>
      <c r="K26" s="14">
        <v>3</v>
      </c>
      <c r="L26" s="14">
        <v>0</v>
      </c>
      <c r="M26" s="14">
        <v>6</v>
      </c>
      <c r="N26" s="6">
        <f t="shared" si="0"/>
        <v>32</v>
      </c>
      <c r="O26" s="7">
        <f t="shared" si="1"/>
        <v>0.39506172839506171</v>
      </c>
      <c r="P26" s="8" t="s">
        <v>143</v>
      </c>
    </row>
    <row r="27" spans="1:16" ht="31.5">
      <c r="A27" s="22" t="s">
        <v>103</v>
      </c>
      <c r="B27" s="14">
        <v>32</v>
      </c>
      <c r="C27" s="14" t="s">
        <v>60</v>
      </c>
      <c r="D27" s="17" t="s">
        <v>61</v>
      </c>
      <c r="E27" s="17" t="s">
        <v>28</v>
      </c>
      <c r="F27" s="14">
        <v>16</v>
      </c>
      <c r="G27" s="14">
        <v>3</v>
      </c>
      <c r="H27" s="14">
        <v>2</v>
      </c>
      <c r="I27" s="14">
        <v>8</v>
      </c>
      <c r="J27" s="14">
        <v>2</v>
      </c>
      <c r="K27" s="14">
        <v>0</v>
      </c>
      <c r="L27" s="14">
        <v>0</v>
      </c>
      <c r="M27" s="14">
        <v>0</v>
      </c>
      <c r="N27" s="6">
        <f t="shared" si="0"/>
        <v>31</v>
      </c>
      <c r="O27" s="7">
        <f t="shared" si="1"/>
        <v>0.38271604938271603</v>
      </c>
      <c r="P27" s="8" t="s">
        <v>143</v>
      </c>
    </row>
    <row r="28" spans="1:16" ht="31.5">
      <c r="A28" s="16" t="s">
        <v>105</v>
      </c>
      <c r="B28" s="14">
        <v>30</v>
      </c>
      <c r="C28" s="14" t="s">
        <v>60</v>
      </c>
      <c r="D28" s="17" t="s">
        <v>61</v>
      </c>
      <c r="E28" s="17" t="s">
        <v>28</v>
      </c>
      <c r="F28" s="14">
        <v>10</v>
      </c>
      <c r="G28" s="14">
        <v>3</v>
      </c>
      <c r="H28" s="14">
        <v>0</v>
      </c>
      <c r="I28" s="14">
        <v>6</v>
      </c>
      <c r="J28" s="14">
        <v>3</v>
      </c>
      <c r="K28" s="14">
        <v>9</v>
      </c>
      <c r="L28" s="14">
        <v>0</v>
      </c>
      <c r="M28" s="14">
        <v>0</v>
      </c>
      <c r="N28" s="6">
        <f t="shared" si="0"/>
        <v>31</v>
      </c>
      <c r="O28" s="7">
        <f t="shared" si="1"/>
        <v>0.38271604938271603</v>
      </c>
      <c r="P28" s="8" t="s">
        <v>143</v>
      </c>
    </row>
    <row r="29" spans="1:16" ht="31.5">
      <c r="A29" s="13" t="s">
        <v>116</v>
      </c>
      <c r="B29" s="14">
        <v>19</v>
      </c>
      <c r="C29" s="15" t="s">
        <v>60</v>
      </c>
      <c r="D29" s="17" t="s">
        <v>61</v>
      </c>
      <c r="E29" s="17" t="s">
        <v>28</v>
      </c>
      <c r="F29" s="14">
        <v>12</v>
      </c>
      <c r="G29" s="14">
        <v>2</v>
      </c>
      <c r="H29" s="14">
        <v>0</v>
      </c>
      <c r="I29" s="14">
        <v>0</v>
      </c>
      <c r="J29" s="14">
        <v>2</v>
      </c>
      <c r="K29" s="14">
        <v>9</v>
      </c>
      <c r="L29" s="14">
        <v>0</v>
      </c>
      <c r="M29" s="14">
        <v>6</v>
      </c>
      <c r="N29" s="6">
        <f t="shared" si="0"/>
        <v>31</v>
      </c>
      <c r="O29" s="7">
        <f t="shared" si="1"/>
        <v>0.38271604938271603</v>
      </c>
      <c r="P29" s="8" t="s">
        <v>143</v>
      </c>
    </row>
    <row r="30" spans="1:16" ht="31.5">
      <c r="A30" s="13" t="s">
        <v>122</v>
      </c>
      <c r="B30" s="14">
        <v>13</v>
      </c>
      <c r="C30" s="15" t="s">
        <v>62</v>
      </c>
      <c r="D30" s="17" t="s">
        <v>61</v>
      </c>
      <c r="E30" s="17" t="s">
        <v>28</v>
      </c>
      <c r="F30" s="14">
        <v>14</v>
      </c>
      <c r="G30" s="14">
        <v>3</v>
      </c>
      <c r="H30" s="14">
        <v>0</v>
      </c>
      <c r="I30" s="14">
        <v>8</v>
      </c>
      <c r="J30" s="14">
        <v>3</v>
      </c>
      <c r="K30" s="14">
        <v>0</v>
      </c>
      <c r="L30" s="14">
        <v>0</v>
      </c>
      <c r="M30" s="14">
        <v>0</v>
      </c>
      <c r="N30" s="6">
        <f t="shared" si="0"/>
        <v>28</v>
      </c>
      <c r="O30" s="7">
        <f t="shared" si="1"/>
        <v>0.34567901234567899</v>
      </c>
      <c r="P30" s="8" t="s">
        <v>143</v>
      </c>
    </row>
    <row r="31" spans="1:16" ht="31.5">
      <c r="A31" s="13" t="s">
        <v>133</v>
      </c>
      <c r="B31" s="14">
        <v>2</v>
      </c>
      <c r="C31" s="15" t="s">
        <v>62</v>
      </c>
      <c r="D31" s="17" t="s">
        <v>61</v>
      </c>
      <c r="E31" s="17" t="s">
        <v>28</v>
      </c>
      <c r="F31" s="14">
        <v>18</v>
      </c>
      <c r="G31" s="14">
        <v>3</v>
      </c>
      <c r="H31" s="14">
        <v>0</v>
      </c>
      <c r="I31" s="14">
        <v>4</v>
      </c>
      <c r="J31" s="14">
        <v>0</v>
      </c>
      <c r="K31" s="14">
        <v>0</v>
      </c>
      <c r="L31" s="14">
        <v>3</v>
      </c>
      <c r="M31" s="14">
        <v>0</v>
      </c>
      <c r="N31" s="6">
        <f t="shared" si="0"/>
        <v>28</v>
      </c>
      <c r="O31" s="7">
        <f t="shared" si="1"/>
        <v>0.34567901234567899</v>
      </c>
      <c r="P31" s="8" t="s">
        <v>143</v>
      </c>
    </row>
    <row r="32" spans="1:16" ht="31.5">
      <c r="A32" s="13" t="s">
        <v>134</v>
      </c>
      <c r="B32" s="14">
        <v>1</v>
      </c>
      <c r="C32" s="15" t="s">
        <v>62</v>
      </c>
      <c r="D32" s="17" t="s">
        <v>61</v>
      </c>
      <c r="E32" s="17" t="s">
        <v>28</v>
      </c>
      <c r="F32" s="14">
        <v>16</v>
      </c>
      <c r="G32" s="14">
        <v>3</v>
      </c>
      <c r="H32" s="14">
        <v>0</v>
      </c>
      <c r="I32" s="14">
        <v>0</v>
      </c>
      <c r="J32" s="14">
        <v>3</v>
      </c>
      <c r="K32" s="14">
        <v>6</v>
      </c>
      <c r="L32" s="14">
        <v>0</v>
      </c>
      <c r="M32" s="14">
        <v>0</v>
      </c>
      <c r="N32" s="6">
        <f t="shared" si="0"/>
        <v>28</v>
      </c>
      <c r="O32" s="7">
        <f t="shared" si="1"/>
        <v>0.34567901234567899</v>
      </c>
      <c r="P32" s="8" t="s">
        <v>143</v>
      </c>
    </row>
    <row r="33" spans="1:16" ht="31.5">
      <c r="A33" s="13" t="s">
        <v>136</v>
      </c>
      <c r="B33" s="14">
        <v>39</v>
      </c>
      <c r="C33" s="15" t="s">
        <v>62</v>
      </c>
      <c r="D33" s="17" t="s">
        <v>61</v>
      </c>
      <c r="E33" s="17" t="s">
        <v>28</v>
      </c>
      <c r="F33" s="14">
        <v>16</v>
      </c>
      <c r="G33" s="14">
        <v>3</v>
      </c>
      <c r="H33" s="14">
        <v>0</v>
      </c>
      <c r="I33" s="14">
        <v>6</v>
      </c>
      <c r="J33" s="14">
        <v>0</v>
      </c>
      <c r="K33" s="14">
        <v>0</v>
      </c>
      <c r="L33" s="14">
        <v>3</v>
      </c>
      <c r="M33" s="14">
        <v>0</v>
      </c>
      <c r="N33" s="6">
        <f t="shared" si="0"/>
        <v>28</v>
      </c>
      <c r="O33" s="7">
        <f t="shared" si="1"/>
        <v>0.34567901234567899</v>
      </c>
      <c r="P33" s="8" t="s">
        <v>143</v>
      </c>
    </row>
    <row r="34" spans="1:16" ht="31.5">
      <c r="A34" s="22" t="s">
        <v>115</v>
      </c>
      <c r="B34" s="14">
        <v>20</v>
      </c>
      <c r="C34" s="24" t="s">
        <v>60</v>
      </c>
      <c r="D34" s="17" t="s">
        <v>61</v>
      </c>
      <c r="E34" s="17" t="s">
        <v>28</v>
      </c>
      <c r="F34" s="14">
        <v>16</v>
      </c>
      <c r="G34" s="14">
        <v>4</v>
      </c>
      <c r="H34" s="14">
        <v>0</v>
      </c>
      <c r="I34" s="14">
        <v>0</v>
      </c>
      <c r="J34" s="14">
        <v>4</v>
      </c>
      <c r="K34" s="14">
        <v>3</v>
      </c>
      <c r="L34" s="14">
        <v>0</v>
      </c>
      <c r="M34" s="14">
        <v>0</v>
      </c>
      <c r="N34" s="6">
        <f t="shared" si="0"/>
        <v>27</v>
      </c>
      <c r="O34" s="7">
        <f t="shared" si="1"/>
        <v>0.33333333333333331</v>
      </c>
      <c r="P34" s="8" t="s">
        <v>143</v>
      </c>
    </row>
    <row r="35" spans="1:16" ht="31.5">
      <c r="A35" s="13" t="s">
        <v>135</v>
      </c>
      <c r="B35" s="14">
        <v>38</v>
      </c>
      <c r="C35" s="15" t="s">
        <v>62</v>
      </c>
      <c r="D35" s="17" t="s">
        <v>61</v>
      </c>
      <c r="E35" s="17" t="s">
        <v>28</v>
      </c>
      <c r="F35" s="14">
        <v>18</v>
      </c>
      <c r="G35" s="14">
        <v>3</v>
      </c>
      <c r="H35" s="14">
        <v>0</v>
      </c>
      <c r="I35" s="14">
        <v>6</v>
      </c>
      <c r="J35" s="14">
        <v>0</v>
      </c>
      <c r="K35" s="14">
        <v>0</v>
      </c>
      <c r="L35" s="14">
        <v>0</v>
      </c>
      <c r="M35" s="14">
        <v>0</v>
      </c>
      <c r="N35" s="6">
        <f t="shared" si="0"/>
        <v>27</v>
      </c>
      <c r="O35" s="7">
        <f t="shared" si="1"/>
        <v>0.33333333333333331</v>
      </c>
      <c r="P35" s="8" t="s">
        <v>143</v>
      </c>
    </row>
    <row r="36" spans="1:16" ht="31.5">
      <c r="A36" s="23" t="s">
        <v>112</v>
      </c>
      <c r="B36" s="14">
        <v>23</v>
      </c>
      <c r="C36" s="24" t="s">
        <v>60</v>
      </c>
      <c r="D36" s="17" t="s">
        <v>61</v>
      </c>
      <c r="E36" s="17" t="s">
        <v>28</v>
      </c>
      <c r="F36" s="14">
        <v>16</v>
      </c>
      <c r="G36" s="14">
        <v>1</v>
      </c>
      <c r="H36" s="14">
        <v>0</v>
      </c>
      <c r="I36" s="14">
        <v>0</v>
      </c>
      <c r="J36" s="14">
        <v>1</v>
      </c>
      <c r="K36" s="14">
        <v>6</v>
      </c>
      <c r="L36" s="14">
        <v>0</v>
      </c>
      <c r="M36" s="14">
        <v>0</v>
      </c>
      <c r="N36" s="6">
        <f t="shared" si="0"/>
        <v>24</v>
      </c>
      <c r="O36" s="7">
        <f t="shared" si="1"/>
        <v>0.29629629629629628</v>
      </c>
      <c r="P36" s="8" t="s">
        <v>143</v>
      </c>
    </row>
    <row r="37" spans="1:16" ht="31.5">
      <c r="A37" s="19" t="s">
        <v>106</v>
      </c>
      <c r="B37" s="20">
        <v>29</v>
      </c>
      <c r="C37" s="21" t="s">
        <v>60</v>
      </c>
      <c r="D37" s="17" t="s">
        <v>61</v>
      </c>
      <c r="E37" s="17" t="s">
        <v>28</v>
      </c>
      <c r="F37" s="20">
        <v>10</v>
      </c>
      <c r="G37" s="20">
        <v>1</v>
      </c>
      <c r="H37" s="20">
        <v>0</v>
      </c>
      <c r="I37" s="20">
        <v>4</v>
      </c>
      <c r="J37" s="20">
        <v>2</v>
      </c>
      <c r="K37" s="20">
        <v>6</v>
      </c>
      <c r="L37" s="20">
        <v>0</v>
      </c>
      <c r="M37" s="20">
        <v>0</v>
      </c>
      <c r="N37" s="6">
        <f t="shared" si="0"/>
        <v>23</v>
      </c>
      <c r="O37" s="7">
        <f t="shared" si="1"/>
        <v>0.2839506172839506</v>
      </c>
      <c r="P37" s="8" t="s">
        <v>143</v>
      </c>
    </row>
    <row r="38" spans="1:16" ht="31.5">
      <c r="A38" s="13" t="s">
        <v>119</v>
      </c>
      <c r="B38" s="14">
        <v>16</v>
      </c>
      <c r="C38" s="15" t="s">
        <v>60</v>
      </c>
      <c r="D38" s="17" t="s">
        <v>61</v>
      </c>
      <c r="E38" s="17" t="s">
        <v>28</v>
      </c>
      <c r="F38" s="14">
        <v>14</v>
      </c>
      <c r="G38" s="14">
        <v>2</v>
      </c>
      <c r="H38" s="14">
        <v>0</v>
      </c>
      <c r="I38" s="14">
        <v>4</v>
      </c>
      <c r="J38" s="14">
        <v>2</v>
      </c>
      <c r="K38" s="14">
        <v>0</v>
      </c>
      <c r="L38" s="14">
        <v>0</v>
      </c>
      <c r="M38" s="14">
        <v>0</v>
      </c>
      <c r="N38" s="6">
        <f t="shared" si="0"/>
        <v>22</v>
      </c>
      <c r="O38" s="7">
        <f t="shared" si="1"/>
        <v>0.27160493827160492</v>
      </c>
      <c r="P38" s="8" t="s">
        <v>143</v>
      </c>
    </row>
    <row r="39" spans="1:16" ht="31.5">
      <c r="A39" s="13" t="s">
        <v>131</v>
      </c>
      <c r="B39" s="14">
        <v>4</v>
      </c>
      <c r="C39" s="15" t="s">
        <v>62</v>
      </c>
      <c r="D39" s="17" t="s">
        <v>61</v>
      </c>
      <c r="E39" s="17" t="s">
        <v>28</v>
      </c>
      <c r="F39" s="14">
        <v>14</v>
      </c>
      <c r="G39" s="14">
        <v>2</v>
      </c>
      <c r="H39" s="14">
        <v>0</v>
      </c>
      <c r="I39" s="14">
        <v>0</v>
      </c>
      <c r="J39" s="14">
        <v>3</v>
      </c>
      <c r="K39" s="14">
        <v>0</v>
      </c>
      <c r="L39" s="14">
        <v>3</v>
      </c>
      <c r="M39" s="14">
        <v>0</v>
      </c>
      <c r="N39" s="6">
        <f t="shared" si="0"/>
        <v>22</v>
      </c>
      <c r="O39" s="7">
        <f t="shared" si="1"/>
        <v>0.27160493827160492</v>
      </c>
      <c r="P39" s="8" t="s">
        <v>143</v>
      </c>
    </row>
    <row r="40" spans="1:16" ht="31.5">
      <c r="A40" s="22" t="s">
        <v>114</v>
      </c>
      <c r="B40" s="14">
        <v>21</v>
      </c>
      <c r="C40" s="24" t="s">
        <v>60</v>
      </c>
      <c r="D40" s="17" t="s">
        <v>61</v>
      </c>
      <c r="E40" s="17" t="s">
        <v>28</v>
      </c>
      <c r="F40" s="14">
        <v>12</v>
      </c>
      <c r="G40" s="14">
        <v>3</v>
      </c>
      <c r="H40" s="14">
        <v>0</v>
      </c>
      <c r="I40" s="14">
        <v>0</v>
      </c>
      <c r="J40" s="14">
        <v>4</v>
      </c>
      <c r="K40" s="14">
        <v>2</v>
      </c>
      <c r="L40" s="14">
        <v>0</v>
      </c>
      <c r="M40" s="14">
        <v>0</v>
      </c>
      <c r="N40" s="6">
        <f t="shared" si="0"/>
        <v>21</v>
      </c>
      <c r="O40" s="7">
        <f t="shared" si="1"/>
        <v>0.25925925925925924</v>
      </c>
      <c r="P40" s="8" t="s">
        <v>143</v>
      </c>
    </row>
    <row r="41" spans="1:16" ht="31.5">
      <c r="A41" s="13" t="s">
        <v>120</v>
      </c>
      <c r="B41" s="14">
        <v>15</v>
      </c>
      <c r="C41" s="15" t="s">
        <v>60</v>
      </c>
      <c r="D41" s="17" t="s">
        <v>61</v>
      </c>
      <c r="E41" s="17" t="s">
        <v>28</v>
      </c>
      <c r="F41" s="14">
        <v>4</v>
      </c>
      <c r="G41" s="14">
        <v>2</v>
      </c>
      <c r="H41" s="14">
        <v>0</v>
      </c>
      <c r="I41" s="14">
        <v>2</v>
      </c>
      <c r="J41" s="14">
        <v>6</v>
      </c>
      <c r="K41" s="14">
        <v>2</v>
      </c>
      <c r="L41" s="14">
        <v>3</v>
      </c>
      <c r="M41" s="14">
        <v>0</v>
      </c>
      <c r="N41" s="6">
        <f t="shared" si="0"/>
        <v>19</v>
      </c>
      <c r="O41" s="7">
        <f t="shared" si="1"/>
        <v>0.23456790123456789</v>
      </c>
      <c r="P41" s="8" t="s">
        <v>143</v>
      </c>
    </row>
    <row r="42" spans="1:16" ht="31.5">
      <c r="A42" s="13" t="s">
        <v>128</v>
      </c>
      <c r="B42" s="14">
        <v>7</v>
      </c>
      <c r="C42" s="15" t="s">
        <v>62</v>
      </c>
      <c r="D42" s="17" t="s">
        <v>61</v>
      </c>
      <c r="E42" s="17" t="s">
        <v>28</v>
      </c>
      <c r="F42" s="14">
        <v>10</v>
      </c>
      <c r="G42" s="14">
        <v>2</v>
      </c>
      <c r="H42" s="14">
        <v>0</v>
      </c>
      <c r="I42" s="14">
        <v>0</v>
      </c>
      <c r="J42" s="14">
        <v>3</v>
      </c>
      <c r="K42" s="14">
        <v>0</v>
      </c>
      <c r="L42" s="14">
        <v>3</v>
      </c>
      <c r="M42" s="14">
        <v>0</v>
      </c>
      <c r="N42" s="6">
        <f t="shared" si="0"/>
        <v>18</v>
      </c>
      <c r="O42" s="7">
        <f t="shared" si="1"/>
        <v>0.22222222222222221</v>
      </c>
      <c r="P42" s="8" t="s">
        <v>143</v>
      </c>
    </row>
    <row r="43" spans="1:16" ht="31.5">
      <c r="A43" s="13" t="s">
        <v>118</v>
      </c>
      <c r="B43" s="14">
        <v>17</v>
      </c>
      <c r="C43" s="15" t="s">
        <v>60</v>
      </c>
      <c r="D43" s="17" t="s">
        <v>61</v>
      </c>
      <c r="E43" s="17" t="s">
        <v>28</v>
      </c>
      <c r="F43" s="14">
        <v>4</v>
      </c>
      <c r="G43" s="14">
        <v>2</v>
      </c>
      <c r="H43" s="14">
        <v>2</v>
      </c>
      <c r="I43" s="14">
        <v>6</v>
      </c>
      <c r="J43" s="14">
        <v>0</v>
      </c>
      <c r="K43" s="14">
        <v>0</v>
      </c>
      <c r="L43" s="14">
        <v>0</v>
      </c>
      <c r="M43" s="14">
        <v>0</v>
      </c>
      <c r="N43" s="6">
        <f t="shared" si="0"/>
        <v>14</v>
      </c>
      <c r="O43" s="7">
        <f t="shared" si="1"/>
        <v>0.1728395061728395</v>
      </c>
      <c r="P43" s="8" t="s">
        <v>143</v>
      </c>
    </row>
    <row r="44" spans="1:16" ht="31.5">
      <c r="A44" s="13" t="s">
        <v>127</v>
      </c>
      <c r="B44" s="14">
        <v>8</v>
      </c>
      <c r="C44" s="15" t="s">
        <v>62</v>
      </c>
      <c r="D44" s="17" t="s">
        <v>61</v>
      </c>
      <c r="E44" s="17" t="s">
        <v>28</v>
      </c>
      <c r="F44" s="14">
        <v>12</v>
      </c>
      <c r="G44" s="14">
        <v>2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6">
        <f t="shared" si="0"/>
        <v>14</v>
      </c>
      <c r="O44" s="7">
        <f t="shared" si="1"/>
        <v>0.1728395061728395</v>
      </c>
      <c r="P44" s="8" t="s">
        <v>143</v>
      </c>
    </row>
  </sheetData>
  <sortState ref="A4:O44">
    <sortCondition descending="1" ref="O4:O44"/>
  </sortState>
  <mergeCells count="2">
    <mergeCell ref="A1:P1"/>
    <mergeCell ref="A3:P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3"/>
  <sheetViews>
    <sheetView topLeftCell="A10" zoomScale="90" zoomScaleNormal="90" workbookViewId="0">
      <selection activeCell="R19" sqref="R19"/>
    </sheetView>
  </sheetViews>
  <sheetFormatPr defaultRowHeight="15"/>
  <cols>
    <col min="1" max="1" width="41.7109375" customWidth="1"/>
    <col min="2" max="2" width="8.42578125" bestFit="1" customWidth="1"/>
    <col min="4" max="4" width="23.140625" customWidth="1"/>
    <col min="5" max="5" width="18.85546875" customWidth="1"/>
    <col min="18" max="18" width="12.85546875" bestFit="1" customWidth="1"/>
  </cols>
  <sheetData>
    <row r="1" spans="1:18" ht="22.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5.75">
      <c r="A2" s="1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21</v>
      </c>
      <c r="O2" s="1" t="s">
        <v>22</v>
      </c>
      <c r="P2" s="1" t="s">
        <v>12</v>
      </c>
      <c r="Q2" s="2" t="s">
        <v>13</v>
      </c>
      <c r="R2" s="1" t="s">
        <v>14</v>
      </c>
    </row>
    <row r="3" spans="1:18" ht="15.75">
      <c r="A3" s="26" t="s">
        <v>19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33" customHeight="1">
      <c r="A4" s="23" t="s">
        <v>162</v>
      </c>
      <c r="B4" s="20">
        <v>3</v>
      </c>
      <c r="C4" s="21">
        <v>10</v>
      </c>
      <c r="D4" s="23" t="s">
        <v>27</v>
      </c>
      <c r="E4" s="17" t="s">
        <v>28</v>
      </c>
      <c r="F4" s="20">
        <v>20</v>
      </c>
      <c r="G4" s="20">
        <v>8</v>
      </c>
      <c r="H4" s="20">
        <v>4</v>
      </c>
      <c r="I4" s="20">
        <v>6</v>
      </c>
      <c r="J4" s="20">
        <v>12</v>
      </c>
      <c r="K4" s="20">
        <v>2</v>
      </c>
      <c r="L4" s="20">
        <v>2</v>
      </c>
      <c r="M4" s="20">
        <v>6</v>
      </c>
      <c r="N4" s="20">
        <v>2</v>
      </c>
      <c r="O4" s="20">
        <v>7</v>
      </c>
      <c r="P4" s="6">
        <f t="shared" ref="P4:P16" si="0">SUM(F4:O4)</f>
        <v>69</v>
      </c>
      <c r="Q4" s="7">
        <f t="shared" ref="Q4:Q16" si="1">P4/86</f>
        <v>0.80232558139534882</v>
      </c>
      <c r="R4" s="8" t="s">
        <v>141</v>
      </c>
    </row>
    <row r="5" spans="1:18" ht="37.5" customHeight="1">
      <c r="A5" s="23" t="s">
        <v>71</v>
      </c>
      <c r="B5" s="20">
        <v>8</v>
      </c>
      <c r="C5" s="21">
        <v>10</v>
      </c>
      <c r="D5" s="23" t="s">
        <v>27</v>
      </c>
      <c r="E5" s="17" t="s">
        <v>28</v>
      </c>
      <c r="F5" s="20">
        <v>10</v>
      </c>
      <c r="G5" s="20">
        <v>0</v>
      </c>
      <c r="H5" s="20">
        <v>4</v>
      </c>
      <c r="I5" s="20">
        <v>6</v>
      </c>
      <c r="J5" s="20">
        <v>7</v>
      </c>
      <c r="K5" s="20">
        <v>2</v>
      </c>
      <c r="L5" s="20">
        <v>6</v>
      </c>
      <c r="M5" s="20">
        <v>0</v>
      </c>
      <c r="N5" s="20">
        <v>0</v>
      </c>
      <c r="O5" s="20">
        <v>2</v>
      </c>
      <c r="P5" s="6">
        <f t="shared" si="0"/>
        <v>37</v>
      </c>
      <c r="Q5" s="7">
        <f t="shared" si="1"/>
        <v>0.43023255813953487</v>
      </c>
      <c r="R5" s="8" t="s">
        <v>143</v>
      </c>
    </row>
    <row r="6" spans="1:18" ht="33.75" customHeight="1">
      <c r="A6" s="22" t="s">
        <v>72</v>
      </c>
      <c r="B6" s="14">
        <v>7</v>
      </c>
      <c r="C6" s="14">
        <v>10</v>
      </c>
      <c r="D6" s="23" t="s">
        <v>27</v>
      </c>
      <c r="E6" s="17" t="s">
        <v>28</v>
      </c>
      <c r="F6" s="14">
        <v>6</v>
      </c>
      <c r="G6" s="14">
        <v>0</v>
      </c>
      <c r="H6" s="14">
        <v>4</v>
      </c>
      <c r="I6" s="14">
        <v>6</v>
      </c>
      <c r="J6" s="14">
        <v>6</v>
      </c>
      <c r="K6" s="14">
        <v>2</v>
      </c>
      <c r="L6" s="14">
        <v>6</v>
      </c>
      <c r="M6" s="14">
        <v>0</v>
      </c>
      <c r="N6" s="14">
        <v>0</v>
      </c>
      <c r="O6" s="20">
        <v>2</v>
      </c>
      <c r="P6" s="6">
        <f t="shared" si="0"/>
        <v>32</v>
      </c>
      <c r="Q6" s="7">
        <f t="shared" si="1"/>
        <v>0.37209302325581395</v>
      </c>
      <c r="R6" s="8" t="s">
        <v>143</v>
      </c>
    </row>
    <row r="7" spans="1:18" ht="31.5" customHeight="1">
      <c r="A7" s="22" t="s">
        <v>163</v>
      </c>
      <c r="B7" s="14">
        <v>2</v>
      </c>
      <c r="C7" s="14">
        <v>10</v>
      </c>
      <c r="D7" s="23" t="s">
        <v>27</v>
      </c>
      <c r="E7" s="17" t="s">
        <v>28</v>
      </c>
      <c r="F7" s="14">
        <v>12</v>
      </c>
      <c r="G7" s="14">
        <v>2</v>
      </c>
      <c r="H7" s="14">
        <v>4</v>
      </c>
      <c r="I7" s="14">
        <v>0</v>
      </c>
      <c r="J7" s="14">
        <v>6</v>
      </c>
      <c r="K7" s="14">
        <v>2</v>
      </c>
      <c r="L7" s="14">
        <v>2</v>
      </c>
      <c r="M7" s="14">
        <v>2</v>
      </c>
      <c r="N7" s="14">
        <v>0</v>
      </c>
      <c r="O7" s="20">
        <v>0</v>
      </c>
      <c r="P7" s="6">
        <f t="shared" si="0"/>
        <v>30</v>
      </c>
      <c r="Q7" s="7">
        <f t="shared" si="1"/>
        <v>0.34883720930232559</v>
      </c>
      <c r="R7" s="8" t="s">
        <v>143</v>
      </c>
    </row>
    <row r="8" spans="1:18" ht="32.25" customHeight="1">
      <c r="A8" s="13" t="s">
        <v>165</v>
      </c>
      <c r="B8" s="14">
        <v>12</v>
      </c>
      <c r="C8" s="15">
        <v>10</v>
      </c>
      <c r="D8" s="23" t="s">
        <v>27</v>
      </c>
      <c r="E8" s="17" t="s">
        <v>28</v>
      </c>
      <c r="F8" s="14">
        <v>8</v>
      </c>
      <c r="G8" s="14">
        <v>8</v>
      </c>
      <c r="H8" s="14">
        <v>4</v>
      </c>
      <c r="I8" s="14">
        <v>0</v>
      </c>
      <c r="J8" s="14">
        <v>8</v>
      </c>
      <c r="K8" s="14">
        <v>2</v>
      </c>
      <c r="L8" s="14">
        <v>0</v>
      </c>
      <c r="M8" s="14">
        <v>0</v>
      </c>
      <c r="N8" s="14">
        <v>0</v>
      </c>
      <c r="O8" s="20">
        <v>0</v>
      </c>
      <c r="P8" s="6">
        <f t="shared" si="0"/>
        <v>30</v>
      </c>
      <c r="Q8" s="7">
        <f t="shared" si="1"/>
        <v>0.34883720930232559</v>
      </c>
      <c r="R8" s="8" t="s">
        <v>143</v>
      </c>
    </row>
    <row r="9" spans="1:18" ht="32.25" customHeight="1">
      <c r="A9" s="13" t="s">
        <v>164</v>
      </c>
      <c r="B9" s="14">
        <v>1</v>
      </c>
      <c r="C9" s="14">
        <v>10</v>
      </c>
      <c r="D9" s="23" t="s">
        <v>27</v>
      </c>
      <c r="E9" s="17" t="s">
        <v>28</v>
      </c>
      <c r="F9" s="14">
        <v>12</v>
      </c>
      <c r="G9" s="14">
        <v>0</v>
      </c>
      <c r="H9" s="14">
        <v>4</v>
      </c>
      <c r="I9" s="14">
        <v>0</v>
      </c>
      <c r="J9" s="14">
        <v>6</v>
      </c>
      <c r="K9" s="14">
        <v>2</v>
      </c>
      <c r="L9" s="14">
        <v>0</v>
      </c>
      <c r="M9" s="14">
        <v>3</v>
      </c>
      <c r="N9" s="14">
        <v>0</v>
      </c>
      <c r="O9" s="20">
        <v>2</v>
      </c>
      <c r="P9" s="6">
        <f t="shared" si="0"/>
        <v>29</v>
      </c>
      <c r="Q9" s="7">
        <f t="shared" si="1"/>
        <v>0.33720930232558138</v>
      </c>
      <c r="R9" s="8" t="s">
        <v>143</v>
      </c>
    </row>
    <row r="10" spans="1:18" ht="32.25" customHeight="1">
      <c r="A10" s="23" t="s">
        <v>157</v>
      </c>
      <c r="B10" s="20">
        <v>11</v>
      </c>
      <c r="C10" s="21">
        <v>10</v>
      </c>
      <c r="D10" s="23" t="s">
        <v>27</v>
      </c>
      <c r="E10" s="17" t="s">
        <v>28</v>
      </c>
      <c r="F10" s="20">
        <v>10</v>
      </c>
      <c r="G10" s="20">
        <v>0</v>
      </c>
      <c r="H10" s="20">
        <v>2</v>
      </c>
      <c r="I10" s="20">
        <v>2</v>
      </c>
      <c r="J10" s="20">
        <v>6</v>
      </c>
      <c r="K10" s="20">
        <v>2</v>
      </c>
      <c r="L10" s="20">
        <v>0</v>
      </c>
      <c r="M10" s="20">
        <v>4</v>
      </c>
      <c r="N10" s="20">
        <v>0</v>
      </c>
      <c r="O10" s="20">
        <v>0</v>
      </c>
      <c r="P10" s="6">
        <f t="shared" si="0"/>
        <v>26</v>
      </c>
      <c r="Q10" s="7">
        <f t="shared" si="1"/>
        <v>0.30232558139534882</v>
      </c>
      <c r="R10" s="8" t="s">
        <v>143</v>
      </c>
    </row>
    <row r="11" spans="1:18" ht="32.25" customHeight="1">
      <c r="A11" s="23" t="s">
        <v>159</v>
      </c>
      <c r="B11" s="20">
        <v>9</v>
      </c>
      <c r="C11" s="21">
        <v>10</v>
      </c>
      <c r="D11" s="23" t="s">
        <v>27</v>
      </c>
      <c r="E11" s="17" t="s">
        <v>28</v>
      </c>
      <c r="F11" s="20">
        <v>12</v>
      </c>
      <c r="G11" s="20">
        <v>0</v>
      </c>
      <c r="H11" s="20">
        <v>4</v>
      </c>
      <c r="I11" s="20">
        <v>0</v>
      </c>
      <c r="J11" s="20">
        <v>8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6">
        <f t="shared" si="0"/>
        <v>24</v>
      </c>
      <c r="Q11" s="7">
        <f t="shared" si="1"/>
        <v>0.27906976744186046</v>
      </c>
      <c r="R11" s="8" t="s">
        <v>143</v>
      </c>
    </row>
    <row r="12" spans="1:18" ht="31.5" customHeight="1">
      <c r="A12" s="22" t="s">
        <v>160</v>
      </c>
      <c r="B12" s="14">
        <v>6</v>
      </c>
      <c r="C12" s="14">
        <v>10</v>
      </c>
      <c r="D12" s="23" t="s">
        <v>27</v>
      </c>
      <c r="E12" s="17" t="s">
        <v>28</v>
      </c>
      <c r="F12" s="14">
        <v>6</v>
      </c>
      <c r="G12" s="14">
        <v>4</v>
      </c>
      <c r="H12" s="14">
        <v>4</v>
      </c>
      <c r="I12" s="14">
        <v>0</v>
      </c>
      <c r="J12" s="14">
        <v>6</v>
      </c>
      <c r="K12" s="14">
        <v>2</v>
      </c>
      <c r="L12" s="14">
        <v>0</v>
      </c>
      <c r="M12" s="14">
        <v>0</v>
      </c>
      <c r="N12" s="14">
        <v>0</v>
      </c>
      <c r="O12" s="20">
        <v>2</v>
      </c>
      <c r="P12" s="6">
        <f t="shared" si="0"/>
        <v>24</v>
      </c>
      <c r="Q12" s="7">
        <f t="shared" si="1"/>
        <v>0.27906976744186046</v>
      </c>
      <c r="R12" s="8" t="s">
        <v>143</v>
      </c>
    </row>
    <row r="13" spans="1:18" ht="30" customHeight="1">
      <c r="A13" s="22" t="s">
        <v>78</v>
      </c>
      <c r="B13" s="14">
        <v>13</v>
      </c>
      <c r="C13" s="14">
        <v>10</v>
      </c>
      <c r="D13" s="23" t="s">
        <v>27</v>
      </c>
      <c r="E13" s="17" t="s">
        <v>28</v>
      </c>
      <c r="F13" s="14">
        <v>10</v>
      </c>
      <c r="G13" s="14">
        <v>0</v>
      </c>
      <c r="H13" s="14">
        <v>2</v>
      </c>
      <c r="I13" s="14">
        <v>2</v>
      </c>
      <c r="J13" s="14">
        <v>6</v>
      </c>
      <c r="K13" s="14">
        <v>0</v>
      </c>
      <c r="L13" s="14">
        <v>2</v>
      </c>
      <c r="M13" s="14">
        <v>0</v>
      </c>
      <c r="N13" s="14">
        <v>0</v>
      </c>
      <c r="O13" s="20">
        <v>2</v>
      </c>
      <c r="P13" s="6">
        <f t="shared" si="0"/>
        <v>24</v>
      </c>
      <c r="Q13" s="7">
        <f t="shared" si="1"/>
        <v>0.27906976744186046</v>
      </c>
      <c r="R13" s="8" t="s">
        <v>143</v>
      </c>
    </row>
    <row r="14" spans="1:18" ht="31.5" customHeight="1">
      <c r="A14" s="22" t="s">
        <v>161</v>
      </c>
      <c r="B14" s="14">
        <v>5</v>
      </c>
      <c r="C14" s="14">
        <v>10</v>
      </c>
      <c r="D14" s="23" t="s">
        <v>27</v>
      </c>
      <c r="E14" s="17" t="s">
        <v>28</v>
      </c>
      <c r="F14" s="14">
        <v>10</v>
      </c>
      <c r="G14" s="14">
        <v>0</v>
      </c>
      <c r="H14" s="14">
        <v>4</v>
      </c>
      <c r="I14" s="14">
        <v>0</v>
      </c>
      <c r="J14" s="14">
        <v>6</v>
      </c>
      <c r="K14" s="14">
        <v>2</v>
      </c>
      <c r="L14" s="14">
        <v>0</v>
      </c>
      <c r="M14" s="14">
        <v>0</v>
      </c>
      <c r="N14" s="14">
        <v>0</v>
      </c>
      <c r="O14" s="20">
        <v>0</v>
      </c>
      <c r="P14" s="6">
        <f t="shared" si="0"/>
        <v>22</v>
      </c>
      <c r="Q14" s="7">
        <f t="shared" si="1"/>
        <v>0.2558139534883721</v>
      </c>
      <c r="R14" s="8" t="s">
        <v>143</v>
      </c>
    </row>
    <row r="15" spans="1:18" ht="35.25" customHeight="1">
      <c r="A15" s="13" t="s">
        <v>73</v>
      </c>
      <c r="B15" s="14">
        <v>4</v>
      </c>
      <c r="C15" s="14">
        <v>10</v>
      </c>
      <c r="D15" s="23" t="s">
        <v>27</v>
      </c>
      <c r="E15" s="17" t="s">
        <v>28</v>
      </c>
      <c r="F15" s="14">
        <v>6</v>
      </c>
      <c r="G15" s="14">
        <v>0</v>
      </c>
      <c r="H15" s="14">
        <v>4</v>
      </c>
      <c r="I15" s="14">
        <v>0</v>
      </c>
      <c r="J15" s="14">
        <v>6</v>
      </c>
      <c r="K15" s="14">
        <v>0</v>
      </c>
      <c r="L15" s="14">
        <v>2</v>
      </c>
      <c r="M15" s="14">
        <v>2</v>
      </c>
      <c r="N15" s="14">
        <v>0</v>
      </c>
      <c r="O15" s="20">
        <v>2</v>
      </c>
      <c r="P15" s="6">
        <f t="shared" si="0"/>
        <v>22</v>
      </c>
      <c r="Q15" s="7">
        <f t="shared" si="1"/>
        <v>0.2558139534883721</v>
      </c>
      <c r="R15" s="8" t="s">
        <v>143</v>
      </c>
    </row>
    <row r="16" spans="1:18" ht="32.25" customHeight="1">
      <c r="A16" s="22" t="s">
        <v>158</v>
      </c>
      <c r="B16" s="14">
        <v>10</v>
      </c>
      <c r="C16" s="14">
        <v>10</v>
      </c>
      <c r="D16" s="23" t="s">
        <v>27</v>
      </c>
      <c r="E16" s="17" t="s">
        <v>28</v>
      </c>
      <c r="F16" s="14">
        <v>8</v>
      </c>
      <c r="G16" s="14">
        <v>0</v>
      </c>
      <c r="H16" s="14">
        <v>2</v>
      </c>
      <c r="I16" s="14">
        <v>0</v>
      </c>
      <c r="J16" s="14">
        <v>5</v>
      </c>
      <c r="K16" s="14">
        <v>2</v>
      </c>
      <c r="L16" s="14">
        <v>0</v>
      </c>
      <c r="M16" s="14">
        <v>0</v>
      </c>
      <c r="N16" s="14">
        <v>0</v>
      </c>
      <c r="O16" s="14">
        <v>2</v>
      </c>
      <c r="P16" s="6">
        <f t="shared" si="0"/>
        <v>19</v>
      </c>
      <c r="Q16" s="7">
        <f t="shared" si="1"/>
        <v>0.22093023255813954</v>
      </c>
      <c r="R16" s="8" t="s">
        <v>143</v>
      </c>
    </row>
    <row r="17" spans="1:18" ht="15.75">
      <c r="A17" s="12"/>
      <c r="B17" s="14"/>
      <c r="C17" s="14"/>
      <c r="D17" s="10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4"/>
      <c r="P17" s="6">
        <f t="shared" ref="P17:P33" si="2">SUM(F17:O17)</f>
        <v>0</v>
      </c>
      <c r="Q17" s="7">
        <f t="shared" ref="Q17:Q33" si="3">P17/86</f>
        <v>0</v>
      </c>
      <c r="R17" s="8"/>
    </row>
    <row r="18" spans="1:18" ht="15.75">
      <c r="A18" s="17"/>
      <c r="B18" s="14"/>
      <c r="C18" s="24"/>
      <c r="D18" s="10"/>
      <c r="E18" s="11"/>
      <c r="F18" s="10"/>
      <c r="G18" s="10"/>
      <c r="H18" s="10"/>
      <c r="I18" s="10"/>
      <c r="J18" s="10"/>
      <c r="K18" s="10"/>
      <c r="L18" s="10"/>
      <c r="M18" s="10"/>
      <c r="N18" s="10"/>
      <c r="O18" s="4"/>
      <c r="P18" s="6">
        <f t="shared" si="2"/>
        <v>0</v>
      </c>
      <c r="Q18" s="7">
        <f t="shared" si="3"/>
        <v>0</v>
      </c>
      <c r="R18" s="8"/>
    </row>
    <row r="19" spans="1:18" ht="15.75">
      <c r="A19" s="17"/>
      <c r="B19" s="14"/>
      <c r="C19" s="14"/>
      <c r="D19" s="10"/>
      <c r="E19" s="11"/>
      <c r="F19" s="10"/>
      <c r="G19" s="10"/>
      <c r="H19" s="10"/>
      <c r="I19" s="10"/>
      <c r="J19" s="10"/>
      <c r="K19" s="10"/>
      <c r="L19" s="10"/>
      <c r="M19" s="10"/>
      <c r="N19" s="10"/>
      <c r="O19" s="4"/>
      <c r="P19" s="6">
        <f t="shared" si="2"/>
        <v>0</v>
      </c>
      <c r="Q19" s="7">
        <f t="shared" si="3"/>
        <v>0</v>
      </c>
      <c r="R19" s="8"/>
    </row>
    <row r="20" spans="1:18" ht="15.75">
      <c r="A20" s="9"/>
      <c r="B20" s="10"/>
      <c r="C20" s="18"/>
      <c r="D20" s="10"/>
      <c r="E20" s="11"/>
      <c r="F20" s="10"/>
      <c r="G20" s="10"/>
      <c r="H20" s="10"/>
      <c r="I20" s="10"/>
      <c r="J20" s="10"/>
      <c r="K20" s="10"/>
      <c r="L20" s="10"/>
      <c r="M20" s="10"/>
      <c r="N20" s="10"/>
      <c r="O20" s="4"/>
      <c r="P20" s="6">
        <f t="shared" si="2"/>
        <v>0</v>
      </c>
      <c r="Q20" s="7">
        <f t="shared" si="3"/>
        <v>0</v>
      </c>
      <c r="R20" s="8"/>
    </row>
    <row r="21" spans="1:18" ht="15.75">
      <c r="A21" s="9"/>
      <c r="B21" s="10"/>
      <c r="C21" s="18"/>
      <c r="D21" s="18"/>
      <c r="E21" s="11"/>
      <c r="F21" s="10"/>
      <c r="G21" s="10"/>
      <c r="H21" s="10"/>
      <c r="I21" s="10"/>
      <c r="J21" s="10"/>
      <c r="K21" s="10"/>
      <c r="L21" s="10"/>
      <c r="M21" s="10"/>
      <c r="N21" s="10"/>
      <c r="O21" s="4"/>
      <c r="P21" s="6">
        <f t="shared" si="2"/>
        <v>0</v>
      </c>
      <c r="Q21" s="7">
        <f t="shared" si="3"/>
        <v>0</v>
      </c>
      <c r="R21" s="8"/>
    </row>
    <row r="22" spans="1:18" ht="15.75">
      <c r="A22" s="13"/>
      <c r="B22" s="14"/>
      <c r="C22" s="15"/>
      <c r="D22" s="15"/>
      <c r="E22" s="16"/>
      <c r="F22" s="14"/>
      <c r="G22" s="14"/>
      <c r="H22" s="14"/>
      <c r="I22" s="14"/>
      <c r="J22" s="14"/>
      <c r="K22" s="14"/>
      <c r="L22" s="14"/>
      <c r="M22" s="14"/>
      <c r="N22" s="14"/>
      <c r="O22" s="4"/>
      <c r="P22" s="6">
        <f t="shared" si="2"/>
        <v>0</v>
      </c>
      <c r="Q22" s="7">
        <f t="shared" si="3"/>
        <v>0</v>
      </c>
      <c r="R22" s="8"/>
    </row>
    <row r="23" spans="1:18" ht="15.75">
      <c r="A23" s="13"/>
      <c r="B23" s="14"/>
      <c r="C23" s="15"/>
      <c r="D23" s="15"/>
      <c r="E23" s="16"/>
      <c r="F23" s="14"/>
      <c r="G23" s="14"/>
      <c r="H23" s="14"/>
      <c r="I23" s="14"/>
      <c r="J23" s="14"/>
      <c r="K23" s="14"/>
      <c r="L23" s="14"/>
      <c r="M23" s="14"/>
      <c r="N23" s="14"/>
      <c r="O23" s="4"/>
      <c r="P23" s="6">
        <f t="shared" si="2"/>
        <v>0</v>
      </c>
      <c r="Q23" s="7">
        <f t="shared" si="3"/>
        <v>0</v>
      </c>
      <c r="R23" s="8"/>
    </row>
    <row r="24" spans="1:18" ht="15.75">
      <c r="A24" s="13"/>
      <c r="B24" s="14"/>
      <c r="C24" s="15"/>
      <c r="D24" s="15"/>
      <c r="E24" s="16"/>
      <c r="F24" s="14"/>
      <c r="G24" s="14"/>
      <c r="H24" s="14"/>
      <c r="I24" s="14"/>
      <c r="J24" s="14"/>
      <c r="K24" s="14"/>
      <c r="L24" s="14"/>
      <c r="M24" s="14"/>
      <c r="N24" s="14"/>
      <c r="O24" s="4"/>
      <c r="P24" s="6">
        <f t="shared" si="2"/>
        <v>0</v>
      </c>
      <c r="Q24" s="7">
        <f t="shared" si="3"/>
        <v>0</v>
      </c>
      <c r="R24" s="8"/>
    </row>
    <row r="25" spans="1:18" ht="15.75">
      <c r="A25" s="13"/>
      <c r="B25" s="14"/>
      <c r="C25" s="15"/>
      <c r="D25" s="15"/>
      <c r="E25" s="16"/>
      <c r="F25" s="14"/>
      <c r="G25" s="14"/>
      <c r="H25" s="14"/>
      <c r="I25" s="14"/>
      <c r="J25" s="14"/>
      <c r="K25" s="14"/>
      <c r="L25" s="14"/>
      <c r="M25" s="14"/>
      <c r="N25" s="14"/>
      <c r="O25" s="4"/>
      <c r="P25" s="6">
        <f t="shared" si="2"/>
        <v>0</v>
      </c>
      <c r="Q25" s="7">
        <f t="shared" si="3"/>
        <v>0</v>
      </c>
      <c r="R25" s="8"/>
    </row>
    <row r="26" spans="1:18" ht="15.75">
      <c r="A26" s="13"/>
      <c r="B26" s="14"/>
      <c r="C26" s="15"/>
      <c r="D26" s="15"/>
      <c r="E26" s="16"/>
      <c r="F26" s="14"/>
      <c r="G26" s="14"/>
      <c r="H26" s="14"/>
      <c r="I26" s="14"/>
      <c r="J26" s="14"/>
      <c r="K26" s="14"/>
      <c r="L26" s="14"/>
      <c r="M26" s="14"/>
      <c r="N26" s="14"/>
      <c r="O26" s="4"/>
      <c r="P26" s="6">
        <f t="shared" si="2"/>
        <v>0</v>
      </c>
      <c r="Q26" s="7">
        <f t="shared" si="3"/>
        <v>0</v>
      </c>
      <c r="R26" s="8"/>
    </row>
    <row r="27" spans="1:18" ht="15.75">
      <c r="A27" s="13"/>
      <c r="B27" s="14"/>
      <c r="C27" s="15"/>
      <c r="D27" s="15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4"/>
      <c r="P27" s="6">
        <f t="shared" si="2"/>
        <v>0</v>
      </c>
      <c r="Q27" s="7">
        <f t="shared" si="3"/>
        <v>0</v>
      </c>
      <c r="R27" s="8"/>
    </row>
    <row r="28" spans="1:18" ht="15.75">
      <c r="A28" s="13"/>
      <c r="B28" s="14"/>
      <c r="C28" s="15"/>
      <c r="D28" s="15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4"/>
      <c r="P28" s="6">
        <f t="shared" si="2"/>
        <v>0</v>
      </c>
      <c r="Q28" s="7">
        <f t="shared" si="3"/>
        <v>0</v>
      </c>
      <c r="R28" s="8"/>
    </row>
    <row r="29" spans="1:18" ht="15.75">
      <c r="A29" s="13"/>
      <c r="B29" s="14"/>
      <c r="C29" s="15"/>
      <c r="D29" s="15"/>
      <c r="E29" s="16"/>
      <c r="F29" s="14"/>
      <c r="G29" s="14"/>
      <c r="H29" s="14"/>
      <c r="I29" s="14"/>
      <c r="J29" s="14"/>
      <c r="K29" s="14"/>
      <c r="L29" s="14"/>
      <c r="M29" s="14"/>
      <c r="N29" s="14"/>
      <c r="O29" s="4"/>
      <c r="P29" s="6">
        <f t="shared" si="2"/>
        <v>0</v>
      </c>
      <c r="Q29" s="7">
        <f t="shared" si="3"/>
        <v>0</v>
      </c>
      <c r="R29" s="8"/>
    </row>
    <row r="30" spans="1:18" ht="15.75">
      <c r="A30" s="13"/>
      <c r="B30" s="14"/>
      <c r="C30" s="15"/>
      <c r="D30" s="15"/>
      <c r="E30" s="16"/>
      <c r="F30" s="14"/>
      <c r="G30" s="14"/>
      <c r="H30" s="14"/>
      <c r="I30" s="14"/>
      <c r="J30" s="14"/>
      <c r="K30" s="14"/>
      <c r="L30" s="14"/>
      <c r="M30" s="14"/>
      <c r="N30" s="14"/>
      <c r="O30" s="4"/>
      <c r="P30" s="6">
        <f t="shared" si="2"/>
        <v>0</v>
      </c>
      <c r="Q30" s="7">
        <f t="shared" si="3"/>
        <v>0</v>
      </c>
      <c r="R30" s="8"/>
    </row>
    <row r="31" spans="1:18" ht="15.75">
      <c r="A31" s="13"/>
      <c r="B31" s="14"/>
      <c r="C31" s="15"/>
      <c r="D31" s="15"/>
      <c r="E31" s="16"/>
      <c r="F31" s="14"/>
      <c r="G31" s="14"/>
      <c r="H31" s="14"/>
      <c r="I31" s="14"/>
      <c r="J31" s="14"/>
      <c r="K31" s="14"/>
      <c r="L31" s="14"/>
      <c r="M31" s="14"/>
      <c r="N31" s="14"/>
      <c r="O31" s="4"/>
      <c r="P31" s="6">
        <f t="shared" si="2"/>
        <v>0</v>
      </c>
      <c r="Q31" s="7">
        <f t="shared" si="3"/>
        <v>0</v>
      </c>
      <c r="R31" s="8"/>
    </row>
    <row r="32" spans="1:18" ht="15.75">
      <c r="A32" s="13"/>
      <c r="B32" s="14"/>
      <c r="C32" s="15"/>
      <c r="D32" s="15"/>
      <c r="E32" s="16"/>
      <c r="F32" s="14"/>
      <c r="G32" s="14"/>
      <c r="H32" s="14"/>
      <c r="I32" s="14"/>
      <c r="J32" s="14"/>
      <c r="K32" s="14"/>
      <c r="L32" s="14"/>
      <c r="M32" s="14"/>
      <c r="N32" s="14"/>
      <c r="O32" s="4"/>
      <c r="P32" s="6">
        <f t="shared" si="2"/>
        <v>0</v>
      </c>
      <c r="Q32" s="7">
        <f t="shared" si="3"/>
        <v>0</v>
      </c>
      <c r="R32" s="8"/>
    </row>
    <row r="33" spans="1:18" ht="15.75">
      <c r="A33" s="13"/>
      <c r="B33" s="14"/>
      <c r="C33" s="15"/>
      <c r="D33" s="15"/>
      <c r="E33" s="16"/>
      <c r="F33" s="14"/>
      <c r="G33" s="14"/>
      <c r="H33" s="14"/>
      <c r="I33" s="14"/>
      <c r="J33" s="14"/>
      <c r="K33" s="14"/>
      <c r="L33" s="14"/>
      <c r="M33" s="14"/>
      <c r="N33" s="14"/>
      <c r="O33" s="4"/>
      <c r="P33" s="6">
        <f t="shared" si="2"/>
        <v>0</v>
      </c>
      <c r="Q33" s="7">
        <f t="shared" si="3"/>
        <v>0</v>
      </c>
      <c r="R33" s="8"/>
    </row>
  </sheetData>
  <sortState ref="A4:Q16">
    <sortCondition descending="1" ref="Q4:Q16"/>
  </sortState>
  <mergeCells count="2">
    <mergeCell ref="A1:R1"/>
    <mergeCell ref="A3:R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3"/>
  <sheetViews>
    <sheetView topLeftCell="A4" zoomScale="90" zoomScaleNormal="90" workbookViewId="0">
      <selection activeCell="S17" sqref="S17"/>
    </sheetView>
  </sheetViews>
  <sheetFormatPr defaultRowHeight="15"/>
  <cols>
    <col min="1" max="1" width="34.42578125" customWidth="1"/>
    <col min="2" max="2" width="8.42578125" bestFit="1" customWidth="1"/>
    <col min="4" max="4" width="20.42578125" customWidth="1"/>
    <col min="5" max="5" width="21.28515625" customWidth="1"/>
    <col min="18" max="18" width="12.85546875" bestFit="1" customWidth="1"/>
  </cols>
  <sheetData>
    <row r="1" spans="1:18" ht="22.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5.75">
      <c r="A2" s="1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21</v>
      </c>
      <c r="O2" s="1" t="s">
        <v>22</v>
      </c>
      <c r="P2" s="1" t="s">
        <v>12</v>
      </c>
      <c r="Q2" s="2" t="s">
        <v>13</v>
      </c>
      <c r="R2" s="1" t="s">
        <v>14</v>
      </c>
    </row>
    <row r="3" spans="1:18" ht="15.75">
      <c r="A3" s="26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31.5">
      <c r="A4" s="23" t="s">
        <v>70</v>
      </c>
      <c r="B4" s="20">
        <v>8</v>
      </c>
      <c r="C4" s="21">
        <v>11</v>
      </c>
      <c r="D4" s="17" t="s">
        <v>27</v>
      </c>
      <c r="E4" s="3" t="s">
        <v>28</v>
      </c>
      <c r="F4" s="20">
        <v>20</v>
      </c>
      <c r="G4" s="20">
        <v>10</v>
      </c>
      <c r="H4" s="20">
        <v>4</v>
      </c>
      <c r="I4" s="20">
        <v>6</v>
      </c>
      <c r="J4" s="20">
        <v>12</v>
      </c>
      <c r="K4" s="20">
        <v>6</v>
      </c>
      <c r="L4" s="20">
        <v>2</v>
      </c>
      <c r="M4" s="20">
        <v>6</v>
      </c>
      <c r="N4" s="20">
        <v>6</v>
      </c>
      <c r="O4" s="20">
        <v>2</v>
      </c>
      <c r="P4" s="6">
        <f t="shared" ref="P4:P17" si="0">SUM(F4:O4)</f>
        <v>74</v>
      </c>
      <c r="Q4" s="7">
        <f t="shared" ref="Q4:Q17" si="1">P4/86</f>
        <v>0.86046511627906974</v>
      </c>
      <c r="R4" s="8" t="s">
        <v>141</v>
      </c>
    </row>
    <row r="5" spans="1:18" ht="31.5">
      <c r="A5" s="13" t="s">
        <v>76</v>
      </c>
      <c r="B5" s="14">
        <v>5</v>
      </c>
      <c r="C5" s="15">
        <v>11</v>
      </c>
      <c r="D5" s="17" t="s">
        <v>27</v>
      </c>
      <c r="E5" s="3" t="s">
        <v>28</v>
      </c>
      <c r="F5" s="14">
        <v>18</v>
      </c>
      <c r="G5" s="14">
        <v>10</v>
      </c>
      <c r="H5" s="14">
        <v>4</v>
      </c>
      <c r="I5" s="14">
        <v>6</v>
      </c>
      <c r="J5" s="14">
        <v>11</v>
      </c>
      <c r="K5" s="14">
        <v>4</v>
      </c>
      <c r="L5" s="14">
        <v>2</v>
      </c>
      <c r="M5" s="14">
        <v>6</v>
      </c>
      <c r="N5" s="14">
        <v>6</v>
      </c>
      <c r="O5" s="20">
        <v>4</v>
      </c>
      <c r="P5" s="6">
        <f t="shared" si="0"/>
        <v>71</v>
      </c>
      <c r="Q5" s="7">
        <f t="shared" si="1"/>
        <v>0.82558139534883723</v>
      </c>
      <c r="R5" s="8" t="s">
        <v>142</v>
      </c>
    </row>
    <row r="6" spans="1:18" ht="31.5">
      <c r="A6" s="22" t="s">
        <v>64</v>
      </c>
      <c r="B6" s="14">
        <v>15</v>
      </c>
      <c r="C6" s="14">
        <v>11</v>
      </c>
      <c r="D6" s="17" t="s">
        <v>27</v>
      </c>
      <c r="E6" s="3" t="s">
        <v>28</v>
      </c>
      <c r="F6" s="14">
        <v>20</v>
      </c>
      <c r="G6" s="14">
        <v>10</v>
      </c>
      <c r="H6" s="14">
        <v>4</v>
      </c>
      <c r="I6" s="14">
        <v>6</v>
      </c>
      <c r="J6" s="14">
        <v>12</v>
      </c>
      <c r="K6" s="14">
        <v>2</v>
      </c>
      <c r="L6" s="14">
        <v>0</v>
      </c>
      <c r="M6" s="14">
        <v>6</v>
      </c>
      <c r="N6" s="14">
        <v>6</v>
      </c>
      <c r="O6" s="14">
        <v>2</v>
      </c>
      <c r="P6" s="6">
        <f t="shared" si="0"/>
        <v>68</v>
      </c>
      <c r="Q6" s="7">
        <f t="shared" si="1"/>
        <v>0.79069767441860461</v>
      </c>
      <c r="R6" s="8" t="s">
        <v>142</v>
      </c>
    </row>
    <row r="7" spans="1:18" ht="31.5">
      <c r="A7" s="13" t="s">
        <v>69</v>
      </c>
      <c r="B7" s="14">
        <v>9</v>
      </c>
      <c r="C7" s="14">
        <v>11</v>
      </c>
      <c r="D7" s="17" t="s">
        <v>27</v>
      </c>
      <c r="E7" s="3" t="s">
        <v>28</v>
      </c>
      <c r="F7" s="14">
        <v>16</v>
      </c>
      <c r="G7" s="14">
        <v>6</v>
      </c>
      <c r="H7" s="14">
        <v>4</v>
      </c>
      <c r="I7" s="14">
        <v>6</v>
      </c>
      <c r="J7" s="14">
        <v>10</v>
      </c>
      <c r="K7" s="14">
        <v>4</v>
      </c>
      <c r="L7" s="14">
        <v>6</v>
      </c>
      <c r="M7" s="14">
        <v>3</v>
      </c>
      <c r="N7" s="14">
        <v>0</v>
      </c>
      <c r="O7" s="20">
        <v>2</v>
      </c>
      <c r="P7" s="6">
        <f t="shared" si="0"/>
        <v>57</v>
      </c>
      <c r="Q7" s="7">
        <f t="shared" si="1"/>
        <v>0.66279069767441856</v>
      </c>
      <c r="R7" s="8" t="s">
        <v>143</v>
      </c>
    </row>
    <row r="8" spans="1:18" ht="31.5">
      <c r="A8" s="13" t="s">
        <v>75</v>
      </c>
      <c r="B8" s="14">
        <v>6</v>
      </c>
      <c r="C8" s="14">
        <v>11</v>
      </c>
      <c r="D8" s="17" t="s">
        <v>27</v>
      </c>
      <c r="E8" s="3" t="s">
        <v>28</v>
      </c>
      <c r="F8" s="14">
        <v>12</v>
      </c>
      <c r="G8" s="14">
        <v>10</v>
      </c>
      <c r="H8" s="14">
        <v>4</v>
      </c>
      <c r="I8" s="14">
        <v>2</v>
      </c>
      <c r="J8" s="14">
        <v>8</v>
      </c>
      <c r="K8" s="14">
        <v>4</v>
      </c>
      <c r="L8" s="14">
        <v>2</v>
      </c>
      <c r="M8" s="14">
        <v>6</v>
      </c>
      <c r="N8" s="14">
        <v>6</v>
      </c>
      <c r="O8" s="20">
        <v>2</v>
      </c>
      <c r="P8" s="6">
        <f t="shared" si="0"/>
        <v>56</v>
      </c>
      <c r="Q8" s="7">
        <f t="shared" si="1"/>
        <v>0.65116279069767447</v>
      </c>
      <c r="R8" s="8" t="s">
        <v>143</v>
      </c>
    </row>
    <row r="9" spans="1:18" ht="31.5">
      <c r="A9" s="22" t="s">
        <v>67</v>
      </c>
      <c r="B9" s="14">
        <v>11</v>
      </c>
      <c r="C9" s="14">
        <v>11</v>
      </c>
      <c r="D9" s="17" t="s">
        <v>27</v>
      </c>
      <c r="E9" s="3" t="s">
        <v>28</v>
      </c>
      <c r="F9" s="14">
        <v>16</v>
      </c>
      <c r="G9" s="14">
        <v>6</v>
      </c>
      <c r="H9" s="14">
        <v>4</v>
      </c>
      <c r="I9" s="14">
        <v>4</v>
      </c>
      <c r="J9" s="14">
        <v>10</v>
      </c>
      <c r="K9" s="14">
        <v>2</v>
      </c>
      <c r="L9" s="14">
        <v>2</v>
      </c>
      <c r="M9" s="14">
        <v>6</v>
      </c>
      <c r="N9" s="14">
        <v>3</v>
      </c>
      <c r="O9" s="20">
        <v>2</v>
      </c>
      <c r="P9" s="6">
        <f t="shared" si="0"/>
        <v>55</v>
      </c>
      <c r="Q9" s="7">
        <f t="shared" si="1"/>
        <v>0.63953488372093026</v>
      </c>
      <c r="R9" s="8" t="s">
        <v>143</v>
      </c>
    </row>
    <row r="10" spans="1:18" ht="31.5">
      <c r="A10" s="22" t="s">
        <v>68</v>
      </c>
      <c r="B10" s="14">
        <v>10</v>
      </c>
      <c r="C10" s="14">
        <v>11</v>
      </c>
      <c r="D10" s="17" t="s">
        <v>27</v>
      </c>
      <c r="E10" s="3" t="s">
        <v>28</v>
      </c>
      <c r="F10" s="14">
        <v>14</v>
      </c>
      <c r="G10" s="14">
        <v>6</v>
      </c>
      <c r="H10" s="14">
        <v>4</v>
      </c>
      <c r="I10" s="14">
        <v>6</v>
      </c>
      <c r="J10" s="14">
        <v>4</v>
      </c>
      <c r="K10" s="14">
        <v>2</v>
      </c>
      <c r="L10" s="14">
        <v>2</v>
      </c>
      <c r="M10" s="14">
        <v>6</v>
      </c>
      <c r="N10" s="14">
        <v>0</v>
      </c>
      <c r="O10" s="20">
        <v>2</v>
      </c>
      <c r="P10" s="6">
        <f t="shared" si="0"/>
        <v>46</v>
      </c>
      <c r="Q10" s="7">
        <f t="shared" si="1"/>
        <v>0.53488372093023251</v>
      </c>
      <c r="R10" s="8" t="s">
        <v>143</v>
      </c>
    </row>
    <row r="11" spans="1:18" ht="31.5">
      <c r="A11" s="23" t="s">
        <v>65</v>
      </c>
      <c r="B11" s="20">
        <v>14</v>
      </c>
      <c r="C11" s="21">
        <v>11</v>
      </c>
      <c r="D11" s="17" t="s">
        <v>27</v>
      </c>
      <c r="E11" s="3" t="s">
        <v>28</v>
      </c>
      <c r="F11" s="20">
        <v>12</v>
      </c>
      <c r="G11" s="20">
        <v>0</v>
      </c>
      <c r="H11" s="20">
        <v>4</v>
      </c>
      <c r="I11" s="20">
        <v>6</v>
      </c>
      <c r="J11" s="20">
        <v>6</v>
      </c>
      <c r="K11" s="20">
        <v>2</v>
      </c>
      <c r="L11" s="20">
        <v>2</v>
      </c>
      <c r="M11" s="20">
        <v>3</v>
      </c>
      <c r="N11" s="20">
        <v>6</v>
      </c>
      <c r="O11" s="20">
        <v>2</v>
      </c>
      <c r="P11" s="6">
        <f t="shared" si="0"/>
        <v>43</v>
      </c>
      <c r="Q11" s="7">
        <f t="shared" si="1"/>
        <v>0.5</v>
      </c>
      <c r="R11" s="8" t="s">
        <v>143</v>
      </c>
    </row>
    <row r="12" spans="1:18" ht="31.5">
      <c r="A12" s="22" t="s">
        <v>66</v>
      </c>
      <c r="B12" s="14">
        <v>12</v>
      </c>
      <c r="C12" s="14">
        <v>11</v>
      </c>
      <c r="D12" s="17" t="s">
        <v>27</v>
      </c>
      <c r="E12" s="3" t="s">
        <v>28</v>
      </c>
      <c r="F12" s="14">
        <v>18</v>
      </c>
      <c r="G12" s="14">
        <v>6</v>
      </c>
      <c r="H12" s="14">
        <v>4</v>
      </c>
      <c r="I12" s="14">
        <v>4</v>
      </c>
      <c r="J12" s="14">
        <v>6</v>
      </c>
      <c r="K12" s="14">
        <v>2</v>
      </c>
      <c r="L12" s="14">
        <v>2</v>
      </c>
      <c r="M12" s="14">
        <v>0</v>
      </c>
      <c r="N12" s="14">
        <v>0</v>
      </c>
      <c r="O12" s="20">
        <v>0</v>
      </c>
      <c r="P12" s="6">
        <f t="shared" si="0"/>
        <v>42</v>
      </c>
      <c r="Q12" s="7">
        <f t="shared" si="1"/>
        <v>0.48837209302325579</v>
      </c>
      <c r="R12" s="8" t="s">
        <v>143</v>
      </c>
    </row>
    <row r="13" spans="1:18" ht="31.5">
      <c r="A13" s="13" t="s">
        <v>167</v>
      </c>
      <c r="B13" s="14">
        <v>3</v>
      </c>
      <c r="C13" s="14">
        <v>11</v>
      </c>
      <c r="D13" s="17" t="s">
        <v>27</v>
      </c>
      <c r="E13" s="3" t="s">
        <v>28</v>
      </c>
      <c r="F13" s="14">
        <v>20</v>
      </c>
      <c r="G13" s="14">
        <v>0</v>
      </c>
      <c r="H13" s="14">
        <v>4</v>
      </c>
      <c r="I13" s="14">
        <v>6</v>
      </c>
      <c r="J13" s="14">
        <v>10</v>
      </c>
      <c r="K13" s="14">
        <v>0</v>
      </c>
      <c r="L13" s="14">
        <v>2</v>
      </c>
      <c r="M13" s="14">
        <v>0</v>
      </c>
      <c r="N13" s="14">
        <v>0</v>
      </c>
      <c r="O13" s="20">
        <v>0</v>
      </c>
      <c r="P13" s="6">
        <f t="shared" si="0"/>
        <v>42</v>
      </c>
      <c r="Q13" s="7">
        <f t="shared" si="1"/>
        <v>0.48837209302325579</v>
      </c>
      <c r="R13" s="8" t="s">
        <v>143</v>
      </c>
    </row>
    <row r="14" spans="1:18" ht="31.5">
      <c r="A14" s="22" t="s">
        <v>77</v>
      </c>
      <c r="B14" s="14">
        <v>4</v>
      </c>
      <c r="C14" s="14">
        <v>11</v>
      </c>
      <c r="D14" s="17" t="s">
        <v>27</v>
      </c>
      <c r="E14" s="3" t="s">
        <v>28</v>
      </c>
      <c r="F14" s="14">
        <v>12</v>
      </c>
      <c r="G14" s="14">
        <v>0</v>
      </c>
      <c r="H14" s="14">
        <v>4</v>
      </c>
      <c r="I14" s="14">
        <v>6</v>
      </c>
      <c r="J14" s="14">
        <v>11</v>
      </c>
      <c r="K14" s="14">
        <v>2</v>
      </c>
      <c r="L14" s="14">
        <v>2</v>
      </c>
      <c r="M14" s="14">
        <v>3</v>
      </c>
      <c r="N14" s="14">
        <v>0</v>
      </c>
      <c r="O14" s="20">
        <v>0</v>
      </c>
      <c r="P14" s="6">
        <f t="shared" si="0"/>
        <v>40</v>
      </c>
      <c r="Q14" s="7">
        <f t="shared" si="1"/>
        <v>0.46511627906976744</v>
      </c>
      <c r="R14" s="8" t="s">
        <v>143</v>
      </c>
    </row>
    <row r="15" spans="1:18" ht="31.5">
      <c r="A15" s="23" t="s">
        <v>166</v>
      </c>
      <c r="B15" s="20">
        <v>13</v>
      </c>
      <c r="C15" s="21">
        <v>11</v>
      </c>
      <c r="D15" s="17" t="s">
        <v>27</v>
      </c>
      <c r="E15" s="3" t="s">
        <v>28</v>
      </c>
      <c r="F15" s="20">
        <v>14</v>
      </c>
      <c r="G15" s="20">
        <v>8</v>
      </c>
      <c r="H15" s="20">
        <v>4</v>
      </c>
      <c r="I15" s="20">
        <v>0</v>
      </c>
      <c r="J15" s="20">
        <v>6</v>
      </c>
      <c r="K15" s="20">
        <v>2</v>
      </c>
      <c r="L15" s="20">
        <v>0</v>
      </c>
      <c r="M15" s="20">
        <v>3</v>
      </c>
      <c r="N15" s="20">
        <v>0</v>
      </c>
      <c r="O15" s="20">
        <v>0</v>
      </c>
      <c r="P15" s="6">
        <f t="shared" si="0"/>
        <v>37</v>
      </c>
      <c r="Q15" s="7">
        <f t="shared" si="1"/>
        <v>0.43023255813953487</v>
      </c>
      <c r="R15" s="8" t="s">
        <v>143</v>
      </c>
    </row>
    <row r="16" spans="1:18" ht="31.5">
      <c r="A16" s="22" t="s">
        <v>74</v>
      </c>
      <c r="B16" s="14">
        <v>7</v>
      </c>
      <c r="C16" s="14">
        <v>11</v>
      </c>
      <c r="D16" s="17" t="s">
        <v>27</v>
      </c>
      <c r="E16" s="3" t="s">
        <v>28</v>
      </c>
      <c r="F16" s="14">
        <v>6</v>
      </c>
      <c r="G16" s="14">
        <v>0</v>
      </c>
      <c r="H16" s="14">
        <v>4</v>
      </c>
      <c r="I16" s="14">
        <v>6</v>
      </c>
      <c r="J16" s="14">
        <v>8</v>
      </c>
      <c r="K16" s="14">
        <v>2</v>
      </c>
      <c r="L16" s="14">
        <v>2</v>
      </c>
      <c r="M16" s="14">
        <v>6</v>
      </c>
      <c r="N16" s="14">
        <v>0</v>
      </c>
      <c r="O16" s="20">
        <v>0</v>
      </c>
      <c r="P16" s="6">
        <f t="shared" si="0"/>
        <v>34</v>
      </c>
      <c r="Q16" s="7">
        <f t="shared" si="1"/>
        <v>0.39534883720930231</v>
      </c>
      <c r="R16" s="8" t="s">
        <v>143</v>
      </c>
    </row>
    <row r="17" spans="1:18" ht="31.5">
      <c r="A17" s="23" t="s">
        <v>63</v>
      </c>
      <c r="B17" s="20">
        <v>16</v>
      </c>
      <c r="C17" s="21">
        <v>11</v>
      </c>
      <c r="D17" s="17" t="s">
        <v>27</v>
      </c>
      <c r="E17" s="3" t="s">
        <v>28</v>
      </c>
      <c r="F17" s="20">
        <v>6</v>
      </c>
      <c r="G17" s="20">
        <v>0</v>
      </c>
      <c r="H17" s="20">
        <v>2</v>
      </c>
      <c r="I17" s="20">
        <v>3</v>
      </c>
      <c r="J17" s="20">
        <v>10</v>
      </c>
      <c r="K17" s="20">
        <v>0</v>
      </c>
      <c r="L17" s="20">
        <v>2</v>
      </c>
      <c r="M17" s="20">
        <v>3</v>
      </c>
      <c r="N17" s="20">
        <v>0</v>
      </c>
      <c r="O17" s="20">
        <v>0</v>
      </c>
      <c r="P17" s="6">
        <f t="shared" si="0"/>
        <v>26</v>
      </c>
      <c r="Q17" s="7">
        <f t="shared" si="1"/>
        <v>0.30232558139534882</v>
      </c>
      <c r="R17" s="8" t="s">
        <v>143</v>
      </c>
    </row>
    <row r="18" spans="1:18" ht="15.75">
      <c r="A18" s="17"/>
      <c r="B18" s="10"/>
      <c r="C18" s="18"/>
      <c r="D18" s="10"/>
      <c r="E18" s="11"/>
      <c r="F18" s="10"/>
      <c r="G18" s="10"/>
      <c r="H18" s="10"/>
      <c r="I18" s="10"/>
      <c r="J18" s="10"/>
      <c r="K18" s="10"/>
      <c r="L18" s="10"/>
      <c r="M18" s="10"/>
      <c r="N18" s="10"/>
      <c r="O18" s="4"/>
      <c r="P18" s="6">
        <f t="shared" ref="P18:P33" si="2">SUM(F18:O18)</f>
        <v>0</v>
      </c>
      <c r="Q18" s="7">
        <f t="shared" ref="Q18:Q33" si="3">P18/86</f>
        <v>0</v>
      </c>
      <c r="R18" s="8"/>
    </row>
    <row r="19" spans="1:18" ht="15.75">
      <c r="A19" s="17"/>
      <c r="B19" s="10"/>
      <c r="C19" s="10"/>
      <c r="D19" s="10"/>
      <c r="E19" s="11"/>
      <c r="F19" s="10"/>
      <c r="G19" s="10"/>
      <c r="H19" s="10"/>
      <c r="I19" s="10"/>
      <c r="J19" s="10"/>
      <c r="K19" s="10"/>
      <c r="L19" s="10"/>
      <c r="M19" s="10"/>
      <c r="N19" s="10"/>
      <c r="O19" s="4"/>
      <c r="P19" s="6">
        <f t="shared" si="2"/>
        <v>0</v>
      </c>
      <c r="Q19" s="7">
        <f t="shared" si="3"/>
        <v>0</v>
      </c>
      <c r="R19" s="8"/>
    </row>
    <row r="20" spans="1:18" ht="15.75">
      <c r="A20" s="9"/>
      <c r="B20" s="10"/>
      <c r="C20" s="18"/>
      <c r="D20" s="10"/>
      <c r="E20" s="11"/>
      <c r="F20" s="10"/>
      <c r="G20" s="10"/>
      <c r="H20" s="10"/>
      <c r="I20" s="10"/>
      <c r="J20" s="10"/>
      <c r="K20" s="10"/>
      <c r="L20" s="10"/>
      <c r="M20" s="10"/>
      <c r="N20" s="10"/>
      <c r="O20" s="4"/>
      <c r="P20" s="6">
        <f t="shared" si="2"/>
        <v>0</v>
      </c>
      <c r="Q20" s="7">
        <f t="shared" si="3"/>
        <v>0</v>
      </c>
      <c r="R20" s="8"/>
    </row>
    <row r="21" spans="1:18" ht="15.75">
      <c r="A21" s="9"/>
      <c r="B21" s="10"/>
      <c r="C21" s="18"/>
      <c r="D21" s="18"/>
      <c r="E21" s="11"/>
      <c r="F21" s="10"/>
      <c r="G21" s="10"/>
      <c r="H21" s="10"/>
      <c r="I21" s="10"/>
      <c r="J21" s="10"/>
      <c r="K21" s="10"/>
      <c r="L21" s="10"/>
      <c r="M21" s="10"/>
      <c r="N21" s="10"/>
      <c r="O21" s="4"/>
      <c r="P21" s="6">
        <f t="shared" si="2"/>
        <v>0</v>
      </c>
      <c r="Q21" s="7">
        <f t="shared" si="3"/>
        <v>0</v>
      </c>
      <c r="R21" s="8"/>
    </row>
    <row r="22" spans="1:18" ht="15.75">
      <c r="A22" s="13"/>
      <c r="B22" s="14"/>
      <c r="C22" s="15"/>
      <c r="D22" s="15"/>
      <c r="E22" s="16"/>
      <c r="F22" s="14"/>
      <c r="G22" s="14"/>
      <c r="H22" s="14"/>
      <c r="I22" s="14"/>
      <c r="J22" s="14"/>
      <c r="K22" s="14"/>
      <c r="L22" s="14"/>
      <c r="M22" s="14"/>
      <c r="N22" s="14"/>
      <c r="O22" s="4"/>
      <c r="P22" s="6">
        <f t="shared" si="2"/>
        <v>0</v>
      </c>
      <c r="Q22" s="7">
        <f t="shared" si="3"/>
        <v>0</v>
      </c>
      <c r="R22" s="8"/>
    </row>
    <row r="23" spans="1:18" ht="15.75">
      <c r="A23" s="13"/>
      <c r="B23" s="14"/>
      <c r="C23" s="15"/>
      <c r="D23" s="15"/>
      <c r="E23" s="16"/>
      <c r="F23" s="14"/>
      <c r="G23" s="14"/>
      <c r="H23" s="14"/>
      <c r="I23" s="14"/>
      <c r="J23" s="14"/>
      <c r="K23" s="14"/>
      <c r="L23" s="14"/>
      <c r="M23" s="14"/>
      <c r="N23" s="14"/>
      <c r="O23" s="4"/>
      <c r="P23" s="6">
        <f t="shared" si="2"/>
        <v>0</v>
      </c>
      <c r="Q23" s="7">
        <f t="shared" si="3"/>
        <v>0</v>
      </c>
      <c r="R23" s="8"/>
    </row>
    <row r="24" spans="1:18" ht="15.75">
      <c r="A24" s="13"/>
      <c r="B24" s="14"/>
      <c r="C24" s="15"/>
      <c r="D24" s="15"/>
      <c r="E24" s="16"/>
      <c r="F24" s="14"/>
      <c r="G24" s="14"/>
      <c r="H24" s="14"/>
      <c r="I24" s="14"/>
      <c r="J24" s="14"/>
      <c r="K24" s="14"/>
      <c r="L24" s="14"/>
      <c r="M24" s="14"/>
      <c r="N24" s="14"/>
      <c r="O24" s="4"/>
      <c r="P24" s="6">
        <f t="shared" si="2"/>
        <v>0</v>
      </c>
      <c r="Q24" s="7">
        <f t="shared" si="3"/>
        <v>0</v>
      </c>
      <c r="R24" s="8"/>
    </row>
    <row r="25" spans="1:18" ht="15.75">
      <c r="A25" s="13"/>
      <c r="B25" s="14"/>
      <c r="C25" s="15"/>
      <c r="D25" s="15"/>
      <c r="E25" s="16"/>
      <c r="F25" s="14"/>
      <c r="G25" s="14"/>
      <c r="H25" s="14"/>
      <c r="I25" s="14"/>
      <c r="J25" s="14"/>
      <c r="K25" s="14"/>
      <c r="L25" s="14"/>
      <c r="M25" s="14"/>
      <c r="N25" s="14"/>
      <c r="O25" s="4"/>
      <c r="P25" s="6">
        <f t="shared" si="2"/>
        <v>0</v>
      </c>
      <c r="Q25" s="7">
        <f t="shared" si="3"/>
        <v>0</v>
      </c>
      <c r="R25" s="8"/>
    </row>
    <row r="26" spans="1:18" ht="15.75">
      <c r="A26" s="13"/>
      <c r="B26" s="14"/>
      <c r="C26" s="15"/>
      <c r="D26" s="15"/>
      <c r="E26" s="16"/>
      <c r="F26" s="14"/>
      <c r="G26" s="14"/>
      <c r="H26" s="14"/>
      <c r="I26" s="14"/>
      <c r="J26" s="14"/>
      <c r="K26" s="14"/>
      <c r="L26" s="14"/>
      <c r="M26" s="14"/>
      <c r="N26" s="14"/>
      <c r="O26" s="4"/>
      <c r="P26" s="6">
        <f t="shared" si="2"/>
        <v>0</v>
      </c>
      <c r="Q26" s="7">
        <f t="shared" si="3"/>
        <v>0</v>
      </c>
      <c r="R26" s="8"/>
    </row>
    <row r="27" spans="1:18" ht="15.75">
      <c r="A27" s="13"/>
      <c r="B27" s="14"/>
      <c r="C27" s="15"/>
      <c r="D27" s="15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4"/>
      <c r="P27" s="6">
        <f t="shared" si="2"/>
        <v>0</v>
      </c>
      <c r="Q27" s="7">
        <f t="shared" si="3"/>
        <v>0</v>
      </c>
      <c r="R27" s="8"/>
    </row>
    <row r="28" spans="1:18" ht="15.75">
      <c r="A28" s="13"/>
      <c r="B28" s="14"/>
      <c r="C28" s="15"/>
      <c r="D28" s="15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4"/>
      <c r="P28" s="6">
        <f t="shared" si="2"/>
        <v>0</v>
      </c>
      <c r="Q28" s="7">
        <f t="shared" si="3"/>
        <v>0</v>
      </c>
      <c r="R28" s="8"/>
    </row>
    <row r="29" spans="1:18" ht="15.75">
      <c r="A29" s="13"/>
      <c r="B29" s="14"/>
      <c r="C29" s="15"/>
      <c r="D29" s="15"/>
      <c r="E29" s="16"/>
      <c r="F29" s="14"/>
      <c r="G29" s="14"/>
      <c r="H29" s="14"/>
      <c r="I29" s="14"/>
      <c r="J29" s="14"/>
      <c r="K29" s="14"/>
      <c r="L29" s="14"/>
      <c r="M29" s="14"/>
      <c r="N29" s="14"/>
      <c r="O29" s="4"/>
      <c r="P29" s="6">
        <f t="shared" si="2"/>
        <v>0</v>
      </c>
      <c r="Q29" s="7">
        <f t="shared" si="3"/>
        <v>0</v>
      </c>
      <c r="R29" s="8"/>
    </row>
    <row r="30" spans="1:18" ht="15.75">
      <c r="A30" s="13"/>
      <c r="B30" s="14"/>
      <c r="C30" s="15"/>
      <c r="D30" s="15"/>
      <c r="E30" s="16"/>
      <c r="F30" s="14"/>
      <c r="G30" s="14"/>
      <c r="H30" s="14"/>
      <c r="I30" s="14"/>
      <c r="J30" s="14"/>
      <c r="K30" s="14"/>
      <c r="L30" s="14"/>
      <c r="M30" s="14"/>
      <c r="N30" s="14"/>
      <c r="O30" s="4"/>
      <c r="P30" s="6">
        <f t="shared" si="2"/>
        <v>0</v>
      </c>
      <c r="Q30" s="7">
        <f t="shared" si="3"/>
        <v>0</v>
      </c>
      <c r="R30" s="8"/>
    </row>
    <row r="31" spans="1:18" ht="15.75">
      <c r="A31" s="13"/>
      <c r="B31" s="14"/>
      <c r="C31" s="15"/>
      <c r="D31" s="15"/>
      <c r="E31" s="16"/>
      <c r="F31" s="14"/>
      <c r="G31" s="14"/>
      <c r="H31" s="14"/>
      <c r="I31" s="14"/>
      <c r="J31" s="14"/>
      <c r="K31" s="14"/>
      <c r="L31" s="14"/>
      <c r="M31" s="14"/>
      <c r="N31" s="14"/>
      <c r="O31" s="4"/>
      <c r="P31" s="6">
        <f t="shared" si="2"/>
        <v>0</v>
      </c>
      <c r="Q31" s="7">
        <f t="shared" si="3"/>
        <v>0</v>
      </c>
      <c r="R31" s="8"/>
    </row>
    <row r="32" spans="1:18" ht="15.75">
      <c r="A32" s="13"/>
      <c r="B32" s="14"/>
      <c r="C32" s="15"/>
      <c r="D32" s="15"/>
      <c r="E32" s="16"/>
      <c r="F32" s="14"/>
      <c r="G32" s="14"/>
      <c r="H32" s="14"/>
      <c r="I32" s="14"/>
      <c r="J32" s="14"/>
      <c r="K32" s="14"/>
      <c r="L32" s="14"/>
      <c r="M32" s="14"/>
      <c r="N32" s="14"/>
      <c r="O32" s="4"/>
      <c r="P32" s="6">
        <f t="shared" si="2"/>
        <v>0</v>
      </c>
      <c r="Q32" s="7">
        <f t="shared" si="3"/>
        <v>0</v>
      </c>
      <c r="R32" s="8"/>
    </row>
    <row r="33" spans="1:18" ht="15.75">
      <c r="A33" s="13"/>
      <c r="B33" s="14"/>
      <c r="C33" s="15"/>
      <c r="D33" s="15"/>
      <c r="E33" s="16"/>
      <c r="F33" s="14"/>
      <c r="G33" s="14"/>
      <c r="H33" s="14"/>
      <c r="I33" s="14"/>
      <c r="J33" s="14"/>
      <c r="K33" s="14"/>
      <c r="L33" s="14"/>
      <c r="M33" s="14"/>
      <c r="N33" s="14"/>
      <c r="O33" s="4"/>
      <c r="P33" s="6">
        <f t="shared" si="2"/>
        <v>0</v>
      </c>
      <c r="Q33" s="7">
        <f t="shared" si="3"/>
        <v>0</v>
      </c>
      <c r="R33" s="8"/>
    </row>
  </sheetData>
  <sortState ref="A4:Q17">
    <sortCondition descending="1" ref="Q4:Q17"/>
  </sortState>
  <mergeCells count="2">
    <mergeCell ref="A1:R1"/>
    <mergeCell ref="A3:R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2023-10-05T14:55:09Z</dcterms:modified>
</cp:coreProperties>
</file>