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225" windowWidth="14805" windowHeight="7830" activeTab="2"/>
  </bookViews>
  <sheets>
    <sheet name="5 класс" sheetId="9" r:id="rId1"/>
    <sheet name="6 класс" sheetId="15" r:id="rId2"/>
    <sheet name="7 класс" sheetId="14" r:id="rId3"/>
    <sheet name="8 класс" sheetId="16" r:id="rId4"/>
    <sheet name="9 класс" sheetId="17" r:id="rId5"/>
    <sheet name="10 класс" sheetId="18" r:id="rId6"/>
    <sheet name="11 класс" sheetId="19" r:id="rId7"/>
  </sheets>
  <calcPr calcId="124519"/>
</workbook>
</file>

<file path=xl/calcChain.xml><?xml version="1.0" encoding="utf-8"?>
<calcChain xmlns="http://schemas.openxmlformats.org/spreadsheetml/2006/main">
  <c r="H19" i="17"/>
  <c r="I19" s="1"/>
  <c r="H5"/>
  <c r="I5" s="1"/>
  <c r="H13"/>
  <c r="I13" s="1"/>
  <c r="H6"/>
  <c r="I6" s="1"/>
  <c r="H23"/>
  <c r="I23" s="1"/>
  <c r="H25"/>
  <c r="I25" s="1"/>
  <c r="H4"/>
  <c r="I4" s="1"/>
  <c r="I8" i="19" l="1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12" i="18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26" i="17"/>
  <c r="I27"/>
  <c r="I28"/>
  <c r="I29"/>
  <c r="I30"/>
  <c r="I31"/>
  <c r="I32"/>
  <c r="I33"/>
  <c r="I16" i="16"/>
  <c r="I17"/>
  <c r="I18"/>
  <c r="I19"/>
  <c r="I20"/>
  <c r="I21"/>
  <c r="I22"/>
  <c r="I23"/>
  <c r="I24"/>
  <c r="I25"/>
  <c r="I26"/>
  <c r="I27"/>
  <c r="I28"/>
  <c r="I29"/>
  <c r="I30"/>
  <c r="I31"/>
  <c r="I32"/>
  <c r="I33"/>
  <c r="H33" i="19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33" i="18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33" i="17"/>
  <c r="H32"/>
  <c r="H31"/>
  <c r="H30"/>
  <c r="H29"/>
  <c r="H28"/>
  <c r="H27"/>
  <c r="H26"/>
  <c r="H22"/>
  <c r="I22" s="1"/>
  <c r="H20"/>
  <c r="I20" s="1"/>
  <c r="H8"/>
  <c r="I8" s="1"/>
  <c r="H18"/>
  <c r="I18" s="1"/>
  <c r="H10"/>
  <c r="I10" s="1"/>
  <c r="H17"/>
  <c r="I17" s="1"/>
  <c r="H12"/>
  <c r="I12" s="1"/>
  <c r="H9"/>
  <c r="I9" s="1"/>
  <c r="H14"/>
  <c r="I14" s="1"/>
  <c r="H16"/>
  <c r="I16" s="1"/>
  <c r="H21"/>
  <c r="I21" s="1"/>
  <c r="H15"/>
  <c r="I15" s="1"/>
  <c r="H11"/>
  <c r="I11" s="1"/>
  <c r="H7"/>
  <c r="I7" s="1"/>
  <c r="H24"/>
  <c r="I24" s="1"/>
  <c r="H33" i="16"/>
  <c r="H32"/>
  <c r="H31"/>
  <c r="H30"/>
  <c r="H29"/>
  <c r="H28"/>
  <c r="H27"/>
  <c r="H26"/>
  <c r="H25"/>
  <c r="H24"/>
  <c r="H23"/>
  <c r="H22"/>
  <c r="H21"/>
  <c r="H20"/>
  <c r="H19"/>
  <c r="H18"/>
  <c r="H17"/>
  <c r="H16"/>
  <c r="K33" i="15"/>
  <c r="L33" s="1"/>
  <c r="K32"/>
  <c r="L32" s="1"/>
  <c r="K31"/>
  <c r="L31" s="1"/>
  <c r="K30"/>
  <c r="L30" s="1"/>
  <c r="K29"/>
  <c r="L29" s="1"/>
  <c r="K28"/>
  <c r="L28" s="1"/>
  <c r="K27"/>
  <c r="L27" s="1"/>
  <c r="K26"/>
  <c r="L26" s="1"/>
  <c r="K12"/>
  <c r="L12" s="1"/>
  <c r="K24"/>
  <c r="L24" s="1"/>
  <c r="K19"/>
  <c r="L19" s="1"/>
  <c r="K20"/>
  <c r="L20" s="1"/>
  <c r="K17"/>
  <c r="L17" s="1"/>
  <c r="K9"/>
  <c r="L9" s="1"/>
  <c r="K16"/>
  <c r="L16" s="1"/>
  <c r="K15"/>
  <c r="L15" s="1"/>
  <c r="K18"/>
  <c r="L18" s="1"/>
  <c r="K11"/>
  <c r="L11" s="1"/>
  <c r="K8"/>
  <c r="L8" s="1"/>
  <c r="K7"/>
  <c r="L7" s="1"/>
  <c r="K22"/>
  <c r="L22" s="1"/>
  <c r="K13"/>
  <c r="L13" s="1"/>
  <c r="K23"/>
  <c r="L23" s="1"/>
  <c r="K21"/>
  <c r="L21" s="1"/>
  <c r="K14"/>
  <c r="L14" s="1"/>
  <c r="K10"/>
  <c r="L10" s="1"/>
  <c r="H32" i="14"/>
  <c r="I32" s="1"/>
  <c r="H31"/>
  <c r="I31" s="1"/>
  <c r="H30"/>
  <c r="I30" s="1"/>
  <c r="H29"/>
  <c r="I29" s="1"/>
  <c r="H28"/>
  <c r="I28" s="1"/>
  <c r="H27"/>
  <c r="I27" s="1"/>
  <c r="H26"/>
  <c r="I26" s="1"/>
  <c r="H25"/>
  <c r="I25" s="1"/>
  <c r="H24"/>
  <c r="I24" s="1"/>
  <c r="H5"/>
  <c r="I5" s="1"/>
  <c r="H16"/>
  <c r="I16" s="1"/>
  <c r="H18"/>
  <c r="I18" s="1"/>
  <c r="H21"/>
  <c r="I21" s="1"/>
  <c r="L25" i="9"/>
  <c r="L26"/>
  <c r="L27"/>
  <c r="L28"/>
  <c r="L29"/>
  <c r="L30"/>
  <c r="L31"/>
  <c r="L32"/>
  <c r="L33"/>
  <c r="K25"/>
  <c r="K26"/>
  <c r="K27"/>
  <c r="K28"/>
  <c r="K29"/>
  <c r="K30"/>
  <c r="K31"/>
  <c r="K32"/>
  <c r="K33"/>
  <c r="D6" i="17"/>
  <c r="D13"/>
  <c r="D19"/>
  <c r="D5"/>
  <c r="D25"/>
  <c r="D23"/>
  <c r="D4"/>
</calcChain>
</file>

<file path=xl/sharedStrings.xml><?xml version="1.0" encoding="utf-8"?>
<sst xmlns="http://schemas.openxmlformats.org/spreadsheetml/2006/main" count="616" uniqueCount="158">
  <si>
    <t>Шифр</t>
  </si>
  <si>
    <t>Кл</t>
  </si>
  <si>
    <t>ОУ</t>
  </si>
  <si>
    <t>Педагог</t>
  </si>
  <si>
    <t>итого</t>
  </si>
  <si>
    <t xml:space="preserve">% </t>
  </si>
  <si>
    <t>результат</t>
  </si>
  <si>
    <t>6 класс</t>
  </si>
  <si>
    <t>7 класс</t>
  </si>
  <si>
    <t>8 класс</t>
  </si>
  <si>
    <t>9 класс</t>
  </si>
  <si>
    <t>10 класс</t>
  </si>
  <si>
    <t>11 класс</t>
  </si>
  <si>
    <t>5 класс</t>
  </si>
  <si>
    <t>Предварительные результаты школьного этапа всероссийской олимпиады 2023 года по литературы</t>
  </si>
  <si>
    <t>зад. 5</t>
  </si>
  <si>
    <t>зад. 2</t>
  </si>
  <si>
    <t>зад. 1</t>
  </si>
  <si>
    <t>зад. 3</t>
  </si>
  <si>
    <t>зад. 4</t>
  </si>
  <si>
    <t>ФИО</t>
  </si>
  <si>
    <t>Творческое задание</t>
  </si>
  <si>
    <t>Задание 1</t>
  </si>
  <si>
    <t>Задание 2</t>
  </si>
  <si>
    <t>Аналитическое задание</t>
  </si>
  <si>
    <t>Чирак Марьяна Евгеньевна</t>
  </si>
  <si>
    <t>6А</t>
  </si>
  <si>
    <t>МОУ "Гимназия №2" г. Воркуты</t>
  </si>
  <si>
    <t>Шикова Елена Александровна</t>
  </si>
  <si>
    <t>Закирова Элзада Нуридиновна</t>
  </si>
  <si>
    <t>Фахретдинов Даниэль Русланович</t>
  </si>
  <si>
    <t>Гущин Роман Иванович</t>
  </si>
  <si>
    <t>Джурко Николай Сергеевич</t>
  </si>
  <si>
    <t>Зайцева Александра Денисовна</t>
  </si>
  <si>
    <t>Малорошвили Дмитрий Михайлович</t>
  </si>
  <si>
    <t>Князь Марк Евгеньевич</t>
  </si>
  <si>
    <t>Зверева Дарья Игоревна</t>
  </si>
  <si>
    <t>Шумаков Леонид Дмитриевич</t>
  </si>
  <si>
    <t>Мручок Мирослав Максимович</t>
  </si>
  <si>
    <t>Кувшинов Максим Витальевич</t>
  </si>
  <si>
    <t>Исманалиева Самира Дайырбековна</t>
  </si>
  <si>
    <t>Жигалов Василий Даниилович</t>
  </si>
  <si>
    <t>Чуев Даниил Вадимович</t>
  </si>
  <si>
    <t>Комаров Владислав Вячеславович</t>
  </si>
  <si>
    <t>Хатанзейский Максим Александрович</t>
  </si>
  <si>
    <t>Исабекова Валерия Руслановна</t>
  </si>
  <si>
    <t>Мыхлык Андрей Евгеньевич</t>
  </si>
  <si>
    <t>7Б</t>
  </si>
  <si>
    <t>Эркебаев Гайдар Давранбекович</t>
  </si>
  <si>
    <t>Козлов Ярослав Вячеславович</t>
  </si>
  <si>
    <t>Королёва Анжелика Валерьевна</t>
  </si>
  <si>
    <t>9Б</t>
  </si>
  <si>
    <t>Жиленкова Елизавета Ивановна</t>
  </si>
  <si>
    <t>Халилова Арзу Васиф кызы</t>
  </si>
  <si>
    <t>Халилова Лале Васиф кызы</t>
  </si>
  <si>
    <t>Волынчук Юлия Романовна</t>
  </si>
  <si>
    <t>Скворцов Егор Сергеевич</t>
  </si>
  <si>
    <t>Густов Илья Анатольевич</t>
  </si>
  <si>
    <t>Борисовский Артём Александрович</t>
  </si>
  <si>
    <t>Лантратова Мария Дмитриевна</t>
  </si>
  <si>
    <t>Тимиршин Кирилл Алексеевич</t>
  </si>
  <si>
    <t>Шумеева Полина Александровна</t>
  </si>
  <si>
    <t>Ипатова Алиса Антоновна</t>
  </si>
  <si>
    <t>Кулмурзаева Сезимай</t>
  </si>
  <si>
    <t>Мяндин Матвей Андреевич</t>
  </si>
  <si>
    <t>Гуржий Дмитрий Андреевич</t>
  </si>
  <si>
    <t xml:space="preserve">Буржинский Дмитрий Эдуардович  </t>
  </si>
  <si>
    <t>9А</t>
  </si>
  <si>
    <t>Размыслова  Рида  Хамзиевна</t>
  </si>
  <si>
    <t>Иванова Анастасия Федоровна</t>
  </si>
  <si>
    <t>Кабрин Данил Романович</t>
  </si>
  <si>
    <t>Найдёнова Злата Владиславовна</t>
  </si>
  <si>
    <t>Саламашенко  Лилия Алексндровна</t>
  </si>
  <si>
    <t>Хлынова  Татьяна  Александровна</t>
  </si>
  <si>
    <t>Цибко Анна Евгеньевна</t>
  </si>
  <si>
    <t>победитель</t>
  </si>
  <si>
    <t>призер</t>
  </si>
  <si>
    <t>участник</t>
  </si>
  <si>
    <t>Онуфрийчук Юлия Романовна</t>
  </si>
  <si>
    <t>5А</t>
  </si>
  <si>
    <t>МОУ "Гимназия №2" г.Воркуты</t>
  </si>
  <si>
    <t>Овсянникова Нина Николаевна</t>
  </si>
  <si>
    <t>Сорокина Ярослава Денисовна</t>
  </si>
  <si>
    <t>Кузнецова Василиса Алексеевна</t>
  </si>
  <si>
    <t>Кориева Шукрия Джахонгировна</t>
  </si>
  <si>
    <t>Михалькова Алина Станиславовна</t>
  </si>
  <si>
    <t>5В</t>
  </si>
  <si>
    <t>Асадов Рамин Байрамович</t>
  </si>
  <si>
    <t>Метёлкин Кирилл Владимирович</t>
  </si>
  <si>
    <t>Круглей Роман Николаевич</t>
  </si>
  <si>
    <t>Рябчиков Савелий Евгеньевич</t>
  </si>
  <si>
    <t>Груницкий Артём Александрович</t>
  </si>
  <si>
    <t>Гуревич Ульяна Константиновна</t>
  </si>
  <si>
    <t>Тимиршин Артём Алексеевич</t>
  </si>
  <si>
    <t>Бурунина  Маргарита  Ефремовна</t>
  </si>
  <si>
    <t>5Б</t>
  </si>
  <si>
    <t>Виргинская  Полина Антоновна</t>
  </si>
  <si>
    <t>Долганова  Анна  Дмитриевна</t>
  </si>
  <si>
    <t>Жаврид  Милана  Вячеславовна</t>
  </si>
  <si>
    <t xml:space="preserve">Попшой  Максим  Александрович </t>
  </si>
  <si>
    <t>Рожкова  Виктория  Алексеевна</t>
  </si>
  <si>
    <t>Сементовская  Анна  Евгеньевна</t>
  </si>
  <si>
    <t>Тулубаева  Анна  Ивановна</t>
  </si>
  <si>
    <t>Устимчук  Екатерина  Евгеньевна</t>
  </si>
  <si>
    <t>Кузьменко Антон Алексеевич</t>
  </si>
  <si>
    <t>6Б</t>
  </si>
  <si>
    <t>Багрова Дарья Андреевна</t>
  </si>
  <si>
    <t>Чернявская Мария Евгеньевна</t>
  </si>
  <si>
    <t>Зайцева Вероника Юрьевна</t>
  </si>
  <si>
    <t>7В</t>
  </si>
  <si>
    <t>Ткаченко Галина Никитична</t>
  </si>
  <si>
    <t>Авагян  Маргарита  Артуровна</t>
  </si>
  <si>
    <t>Галимов  Денис  Эдуардович</t>
  </si>
  <si>
    <t>Волыхина  Эвелина  Игоревна</t>
  </si>
  <si>
    <t>Лазуренко  София  Константиновна</t>
  </si>
  <si>
    <t>Сокол  Полина  Алексеевна</t>
  </si>
  <si>
    <t xml:space="preserve">Тимофеев  Александр  Сергеевич </t>
  </si>
  <si>
    <t>Туленкова  Мирослава  Александровна</t>
  </si>
  <si>
    <t>Халитов  Михаил  Русланович</t>
  </si>
  <si>
    <t>Чередниченко  Карина  Андреевна</t>
  </si>
  <si>
    <t>Утина Анастасия Павловна</t>
  </si>
  <si>
    <t>Гуревич Маргарита Константиновна</t>
  </si>
  <si>
    <t>Стариков Данил Иванович</t>
  </si>
  <si>
    <t xml:space="preserve">Чурсина Анастасия Романовна </t>
  </si>
  <si>
    <t>Ендальцев Данил Андреевич</t>
  </si>
  <si>
    <t>Балакирева Анастасия Максимовна</t>
  </si>
  <si>
    <t>Груницкий Артём Алекандрович</t>
  </si>
  <si>
    <t>Руденко Анжелика Михайловна</t>
  </si>
  <si>
    <t>7А</t>
  </si>
  <si>
    <t>Груницкая Кира Александровна</t>
  </si>
  <si>
    <t>8Б</t>
  </si>
  <si>
    <t>Воробьёва Дарина Александровна</t>
  </si>
  <si>
    <t>Смирнова Полина Викторовна</t>
  </si>
  <si>
    <t>Наливайко Артур Сергеевич</t>
  </si>
  <si>
    <t>Ковальчук Сергей Иванович</t>
  </si>
  <si>
    <t>8В</t>
  </si>
  <si>
    <t>Омельченко Светлана Борисовна</t>
  </si>
  <si>
    <t>Житник Диана Михайловна</t>
  </si>
  <si>
    <t>Жомерчук Ева Руслановна</t>
  </si>
  <si>
    <t>Жилин Максим Денисович</t>
  </si>
  <si>
    <t>Щукина Надежда Олеговна</t>
  </si>
  <si>
    <t>8А</t>
  </si>
  <si>
    <t>Тодирикэ Анфиса Витальевна</t>
  </si>
  <si>
    <t>Куликова Алина Максимовна</t>
  </si>
  <si>
    <t>Зацаринная Алина Игоревна</t>
  </si>
  <si>
    <t>Бублик  Дарья  Артёмовна</t>
  </si>
  <si>
    <t xml:space="preserve">Размыслова  Рида  Хамзиевна </t>
  </si>
  <si>
    <t xml:space="preserve">Ворошилова  Влада  Романовна </t>
  </si>
  <si>
    <t>Дудкина  Анастасия  Александровна</t>
  </si>
  <si>
    <t xml:space="preserve">Жумабаев  Байастан  </t>
  </si>
  <si>
    <t>Кичурко  Ольга  Руслановна</t>
  </si>
  <si>
    <t>Плахотнюк  Инна  Александровна</t>
  </si>
  <si>
    <t>Погорелова  Алиса  Андреевна</t>
  </si>
  <si>
    <t xml:space="preserve">Рязанова  Елизавета  Вячеславовна </t>
  </si>
  <si>
    <t>Петрова Анастасия Григорьевна</t>
  </si>
  <si>
    <t>Краснов Константин Сергеевич</t>
  </si>
  <si>
    <t>Горанова Екатерина Михайловна</t>
  </si>
  <si>
    <t>Михелис Ирина Сергеевна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</si>
</sst>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/>
    </xf>
    <xf numFmtId="10" fontId="3" fillId="2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top" wrapText="1"/>
    </xf>
    <xf numFmtId="1" fontId="4" fillId="3" borderId="1" xfId="0" applyNumberFormat="1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1" fontId="3" fillId="2" borderId="1" xfId="0" applyNumberFormat="1" applyFont="1" applyFill="1" applyBorder="1" applyAlignment="1">
      <alignment horizontal="center"/>
    </xf>
    <xf numFmtId="10" fontId="3" fillId="2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49" fontId="4" fillId="3" borderId="1" xfId="0" applyNumberFormat="1" applyFont="1" applyFill="1" applyBorder="1" applyAlignment="1">
      <alignment horizontal="left" vertical="top"/>
    </xf>
    <xf numFmtId="1" fontId="4" fillId="3" borderId="1" xfId="0" applyNumberFormat="1" applyFont="1" applyFill="1" applyBorder="1" applyAlignment="1">
      <alignment horizontal="center" vertical="top"/>
    </xf>
    <xf numFmtId="49" fontId="4" fillId="3" borderId="1" xfId="0" applyNumberFormat="1" applyFont="1" applyFill="1" applyBorder="1" applyAlignment="1">
      <alignment vertical="top"/>
    </xf>
    <xf numFmtId="0" fontId="4" fillId="3" borderId="1" xfId="0" applyFont="1" applyFill="1" applyBorder="1"/>
    <xf numFmtId="0" fontId="4" fillId="3" borderId="1" xfId="0" applyFont="1" applyFill="1" applyBorder="1" applyAlignment="1">
      <alignment horizontal="left"/>
    </xf>
    <xf numFmtId="1" fontId="4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/>
    <xf numFmtId="0" fontId="4" fillId="3" borderId="1" xfId="0" applyFont="1" applyFill="1" applyBorder="1" applyAlignment="1">
      <alignment horizontal="left" vertical="top" wrapText="1"/>
    </xf>
    <xf numFmtId="0" fontId="4" fillId="3" borderId="1" xfId="0" applyNumberFormat="1" applyFont="1" applyFill="1" applyBorder="1" applyAlignment="1">
      <alignment horizontal="center" vertical="top"/>
    </xf>
    <xf numFmtId="49" fontId="4" fillId="3" borderId="1" xfId="0" applyNumberFormat="1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left" wrapText="1"/>
    </xf>
    <xf numFmtId="1" fontId="4" fillId="3" borderId="1" xfId="0" applyNumberFormat="1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49" fontId="4" fillId="3" borderId="1" xfId="0" applyNumberFormat="1" applyFont="1" applyFill="1" applyBorder="1" applyAlignment="1">
      <alignment horizontal="left"/>
    </xf>
    <xf numFmtId="0" fontId="4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wrapText="1"/>
    </xf>
    <xf numFmtId="49" fontId="4" fillId="3" borderId="1" xfId="0" applyNumberFormat="1" applyFont="1" applyFill="1" applyBorder="1" applyAlignment="1">
      <alignment horizontal="center"/>
    </xf>
    <xf numFmtId="49" fontId="4" fillId="3" borderId="1" xfId="0" applyNumberFormat="1" applyFont="1" applyFill="1" applyBorder="1" applyAlignment="1"/>
    <xf numFmtId="0" fontId="1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zoomScale="85" zoomScaleNormal="85" workbookViewId="0">
      <selection activeCell="M9" sqref="M9"/>
    </sheetView>
  </sheetViews>
  <sheetFormatPr defaultRowHeight="15"/>
  <cols>
    <col min="1" max="1" width="35.7109375" style="1" customWidth="1"/>
    <col min="2" max="2" width="11.5703125" style="1" customWidth="1"/>
    <col min="3" max="3" width="9.42578125" style="1" customWidth="1"/>
    <col min="4" max="4" width="17.5703125" style="1" customWidth="1"/>
    <col min="5" max="5" width="22.5703125" style="1" customWidth="1"/>
    <col min="6" max="10" width="6.42578125" style="1" bestFit="1" customWidth="1"/>
    <col min="11" max="11" width="13.28515625" style="1" customWidth="1"/>
    <col min="12" max="12" width="14.85546875" style="1" customWidth="1"/>
    <col min="13" max="13" width="17.28515625" style="1" customWidth="1"/>
    <col min="14" max="16384" width="9.140625" style="1"/>
  </cols>
  <sheetData>
    <row r="1" spans="1:13" ht="22.5">
      <c r="A1" s="29" t="s">
        <v>14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15.75">
      <c r="A2" s="2" t="s">
        <v>20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17</v>
      </c>
      <c r="G2" s="2" t="s">
        <v>16</v>
      </c>
      <c r="H2" s="2" t="s">
        <v>18</v>
      </c>
      <c r="I2" s="2" t="s">
        <v>19</v>
      </c>
      <c r="J2" s="2" t="s">
        <v>15</v>
      </c>
      <c r="K2" s="2" t="s">
        <v>4</v>
      </c>
      <c r="L2" s="3" t="s">
        <v>5</v>
      </c>
      <c r="M2" s="2" t="s">
        <v>6</v>
      </c>
    </row>
    <row r="3" spans="1:13" ht="15.75">
      <c r="A3" s="30" t="s">
        <v>13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1:13" ht="31.5">
      <c r="A4" s="21" t="s">
        <v>97</v>
      </c>
      <c r="B4" s="15">
        <v>15</v>
      </c>
      <c r="C4" s="25" t="s">
        <v>95</v>
      </c>
      <c r="D4" s="21" t="s">
        <v>80</v>
      </c>
      <c r="E4" s="21" t="s">
        <v>68</v>
      </c>
      <c r="F4" s="27">
        <v>3</v>
      </c>
      <c r="G4" s="27">
        <v>4</v>
      </c>
      <c r="H4" s="27">
        <v>1</v>
      </c>
      <c r="I4" s="27">
        <v>3</v>
      </c>
      <c r="J4" s="27">
        <v>20</v>
      </c>
      <c r="K4" s="7">
        <v>31</v>
      </c>
      <c r="L4" s="8">
        <v>0.73809523809523814</v>
      </c>
      <c r="M4" s="9" t="s">
        <v>75</v>
      </c>
    </row>
    <row r="5" spans="1:13" ht="31.5">
      <c r="A5" s="21" t="s">
        <v>83</v>
      </c>
      <c r="B5" s="22">
        <v>8</v>
      </c>
      <c r="C5" s="23" t="s">
        <v>79</v>
      </c>
      <c r="D5" s="21" t="s">
        <v>80</v>
      </c>
      <c r="E5" s="21" t="s">
        <v>81</v>
      </c>
      <c r="F5" s="23">
        <v>5</v>
      </c>
      <c r="G5" s="23">
        <v>4</v>
      </c>
      <c r="H5" s="23">
        <v>5</v>
      </c>
      <c r="I5" s="23">
        <v>3</v>
      </c>
      <c r="J5" s="23">
        <v>12</v>
      </c>
      <c r="K5" s="7">
        <v>29</v>
      </c>
      <c r="L5" s="8">
        <v>0.69047619047619047</v>
      </c>
      <c r="M5" s="9" t="s">
        <v>76</v>
      </c>
    </row>
    <row r="6" spans="1:13" ht="31.5">
      <c r="A6" s="21" t="s">
        <v>84</v>
      </c>
      <c r="B6" s="22">
        <v>11</v>
      </c>
      <c r="C6" s="23" t="s">
        <v>79</v>
      </c>
      <c r="D6" s="21" t="s">
        <v>80</v>
      </c>
      <c r="E6" s="21" t="s">
        <v>81</v>
      </c>
      <c r="F6" s="23">
        <v>5</v>
      </c>
      <c r="G6" s="23">
        <v>3</v>
      </c>
      <c r="H6" s="23">
        <v>5</v>
      </c>
      <c r="I6" s="23">
        <v>3</v>
      </c>
      <c r="J6" s="23">
        <v>12</v>
      </c>
      <c r="K6" s="7">
        <v>28</v>
      </c>
      <c r="L6" s="8">
        <v>0.66666666666666663</v>
      </c>
      <c r="M6" s="9" t="s">
        <v>76</v>
      </c>
    </row>
    <row r="7" spans="1:13" ht="31.5">
      <c r="A7" s="24" t="s">
        <v>82</v>
      </c>
      <c r="B7" s="15">
        <v>12</v>
      </c>
      <c r="C7" s="15" t="s">
        <v>79</v>
      </c>
      <c r="D7" s="21" t="s">
        <v>80</v>
      </c>
      <c r="E7" s="21" t="s">
        <v>81</v>
      </c>
      <c r="F7" s="27">
        <v>5</v>
      </c>
      <c r="G7" s="27">
        <v>3</v>
      </c>
      <c r="H7" s="27">
        <v>5</v>
      </c>
      <c r="I7" s="27">
        <v>2</v>
      </c>
      <c r="J7" s="27">
        <v>12</v>
      </c>
      <c r="K7" s="7">
        <v>27</v>
      </c>
      <c r="L7" s="8">
        <v>0.6428571428571429</v>
      </c>
      <c r="M7" s="9" t="s">
        <v>76</v>
      </c>
    </row>
    <row r="8" spans="1:13" ht="31.5">
      <c r="A8" s="14" t="s">
        <v>93</v>
      </c>
      <c r="B8" s="15">
        <v>5</v>
      </c>
      <c r="C8" s="16" t="s">
        <v>86</v>
      </c>
      <c r="D8" s="21" t="s">
        <v>80</v>
      </c>
      <c r="E8" s="21" t="s">
        <v>81</v>
      </c>
      <c r="F8" s="16">
        <v>5</v>
      </c>
      <c r="G8" s="16">
        <v>3</v>
      </c>
      <c r="H8" s="16">
        <v>4</v>
      </c>
      <c r="I8" s="16">
        <v>3</v>
      </c>
      <c r="J8" s="16">
        <v>12</v>
      </c>
      <c r="K8" s="7">
        <v>27</v>
      </c>
      <c r="L8" s="8">
        <v>0.6428571428571429</v>
      </c>
      <c r="M8" s="9" t="s">
        <v>76</v>
      </c>
    </row>
    <row r="9" spans="1:13" ht="31.5">
      <c r="A9" s="21" t="s">
        <v>78</v>
      </c>
      <c r="B9" s="22">
        <v>7</v>
      </c>
      <c r="C9" s="23" t="s">
        <v>79</v>
      </c>
      <c r="D9" s="21" t="s">
        <v>80</v>
      </c>
      <c r="E9" s="21" t="s">
        <v>81</v>
      </c>
      <c r="F9" s="23">
        <v>5</v>
      </c>
      <c r="G9" s="23">
        <v>3</v>
      </c>
      <c r="H9" s="23">
        <v>0</v>
      </c>
      <c r="I9" s="23">
        <v>1</v>
      </c>
      <c r="J9" s="23">
        <v>16</v>
      </c>
      <c r="K9" s="7">
        <v>25</v>
      </c>
      <c r="L9" s="8">
        <v>0.59523809523809523</v>
      </c>
      <c r="M9" s="9" t="s">
        <v>77</v>
      </c>
    </row>
    <row r="10" spans="1:13" ht="31.5">
      <c r="A10" s="24" t="s">
        <v>85</v>
      </c>
      <c r="B10" s="15">
        <v>10</v>
      </c>
      <c r="C10" s="15" t="s">
        <v>86</v>
      </c>
      <c r="D10" s="21" t="s">
        <v>80</v>
      </c>
      <c r="E10" s="21" t="s">
        <v>81</v>
      </c>
      <c r="F10" s="27">
        <v>2</v>
      </c>
      <c r="G10" s="27">
        <v>4</v>
      </c>
      <c r="H10" s="27">
        <v>3</v>
      </c>
      <c r="I10" s="27">
        <v>3</v>
      </c>
      <c r="J10" s="27">
        <v>13</v>
      </c>
      <c r="K10" s="7">
        <v>25</v>
      </c>
      <c r="L10" s="8">
        <v>0.59523809523809523</v>
      </c>
      <c r="M10" s="9" t="s">
        <v>77</v>
      </c>
    </row>
    <row r="11" spans="1:13" ht="31.5">
      <c r="A11" s="24" t="s">
        <v>100</v>
      </c>
      <c r="B11" s="15">
        <v>18</v>
      </c>
      <c r="C11" s="25" t="s">
        <v>95</v>
      </c>
      <c r="D11" s="21" t="s">
        <v>80</v>
      </c>
      <c r="E11" s="21" t="s">
        <v>68</v>
      </c>
      <c r="F11" s="27">
        <v>1</v>
      </c>
      <c r="G11" s="27">
        <v>2</v>
      </c>
      <c r="H11" s="27">
        <v>0</v>
      </c>
      <c r="I11" s="27">
        <v>2</v>
      </c>
      <c r="J11" s="27">
        <v>20</v>
      </c>
      <c r="K11" s="7">
        <v>25</v>
      </c>
      <c r="L11" s="8">
        <v>0.59523809523809523</v>
      </c>
      <c r="M11" s="9" t="s">
        <v>77</v>
      </c>
    </row>
    <row r="12" spans="1:13" ht="31.5">
      <c r="A12" s="21" t="s">
        <v>90</v>
      </c>
      <c r="B12" s="22">
        <v>6</v>
      </c>
      <c r="C12" s="23" t="s">
        <v>86</v>
      </c>
      <c r="D12" s="21" t="s">
        <v>80</v>
      </c>
      <c r="E12" s="21" t="s">
        <v>81</v>
      </c>
      <c r="F12" s="23">
        <v>5</v>
      </c>
      <c r="G12" s="23">
        <v>4</v>
      </c>
      <c r="H12" s="23">
        <v>1</v>
      </c>
      <c r="I12" s="23">
        <v>0</v>
      </c>
      <c r="J12" s="23">
        <v>12</v>
      </c>
      <c r="K12" s="7">
        <v>22</v>
      </c>
      <c r="L12" s="8">
        <v>0.52380952380952384</v>
      </c>
      <c r="M12" s="9" t="s">
        <v>77</v>
      </c>
    </row>
    <row r="13" spans="1:13" ht="31.5">
      <c r="A13" s="14" t="s">
        <v>92</v>
      </c>
      <c r="B13" s="15">
        <v>9</v>
      </c>
      <c r="C13" s="15" t="s">
        <v>86</v>
      </c>
      <c r="D13" s="21" t="s">
        <v>80</v>
      </c>
      <c r="E13" s="21" t="s">
        <v>81</v>
      </c>
      <c r="F13" s="27">
        <v>2</v>
      </c>
      <c r="G13" s="27">
        <v>4</v>
      </c>
      <c r="H13" s="27">
        <v>2</v>
      </c>
      <c r="I13" s="27">
        <v>4</v>
      </c>
      <c r="J13" s="27">
        <v>10</v>
      </c>
      <c r="K13" s="7">
        <v>22</v>
      </c>
      <c r="L13" s="8">
        <v>0.52380952380952384</v>
      </c>
      <c r="M13" s="9" t="s">
        <v>77</v>
      </c>
    </row>
    <row r="14" spans="1:13" ht="31.5">
      <c r="A14" s="14" t="s">
        <v>103</v>
      </c>
      <c r="B14" s="15">
        <v>21</v>
      </c>
      <c r="C14" s="16" t="s">
        <v>95</v>
      </c>
      <c r="D14" s="21" t="s">
        <v>80</v>
      </c>
      <c r="E14" s="21" t="s">
        <v>68</v>
      </c>
      <c r="F14" s="16">
        <v>5</v>
      </c>
      <c r="G14" s="16">
        <v>3</v>
      </c>
      <c r="H14" s="16">
        <v>1</v>
      </c>
      <c r="I14" s="16">
        <v>0</v>
      </c>
      <c r="J14" s="16">
        <v>10</v>
      </c>
      <c r="K14" s="7">
        <v>19</v>
      </c>
      <c r="L14" s="8">
        <v>0.45238095238095238</v>
      </c>
      <c r="M14" s="9" t="s">
        <v>77</v>
      </c>
    </row>
    <row r="15" spans="1:13" ht="31.5">
      <c r="A15" s="24" t="s">
        <v>94</v>
      </c>
      <c r="B15" s="15">
        <v>13</v>
      </c>
      <c r="C15" s="15" t="s">
        <v>95</v>
      </c>
      <c r="D15" s="21" t="s">
        <v>80</v>
      </c>
      <c r="E15" s="21" t="s">
        <v>68</v>
      </c>
      <c r="F15" s="27">
        <v>5</v>
      </c>
      <c r="G15" s="27">
        <v>4</v>
      </c>
      <c r="H15" s="27">
        <v>0</v>
      </c>
      <c r="I15" s="27">
        <v>2</v>
      </c>
      <c r="J15" s="27">
        <v>5</v>
      </c>
      <c r="K15" s="7">
        <v>16</v>
      </c>
      <c r="L15" s="8">
        <v>0.38095238095238093</v>
      </c>
      <c r="M15" s="9" t="s">
        <v>77</v>
      </c>
    </row>
    <row r="16" spans="1:13" ht="31.5">
      <c r="A16" s="24" t="s">
        <v>91</v>
      </c>
      <c r="B16" s="15">
        <v>4</v>
      </c>
      <c r="C16" s="15" t="s">
        <v>86</v>
      </c>
      <c r="D16" s="21" t="s">
        <v>80</v>
      </c>
      <c r="E16" s="21" t="s">
        <v>81</v>
      </c>
      <c r="F16" s="27">
        <v>5</v>
      </c>
      <c r="G16" s="27">
        <v>4</v>
      </c>
      <c r="H16" s="27">
        <v>2</v>
      </c>
      <c r="I16" s="27">
        <v>2</v>
      </c>
      <c r="J16" s="27">
        <v>2</v>
      </c>
      <c r="K16" s="7">
        <v>15</v>
      </c>
      <c r="L16" s="8">
        <v>0.35714285714285715</v>
      </c>
      <c r="M16" s="9" t="s">
        <v>77</v>
      </c>
    </row>
    <row r="17" spans="1:13" ht="31.5">
      <c r="A17" s="14" t="s">
        <v>96</v>
      </c>
      <c r="B17" s="15">
        <v>14</v>
      </c>
      <c r="C17" s="15" t="s">
        <v>95</v>
      </c>
      <c r="D17" s="21" t="s">
        <v>80</v>
      </c>
      <c r="E17" s="21" t="s">
        <v>68</v>
      </c>
      <c r="F17" s="27">
        <v>3</v>
      </c>
      <c r="G17" s="27">
        <v>4</v>
      </c>
      <c r="H17" s="27">
        <v>0</v>
      </c>
      <c r="I17" s="27">
        <v>2</v>
      </c>
      <c r="J17" s="27">
        <v>5</v>
      </c>
      <c r="K17" s="7">
        <v>14</v>
      </c>
      <c r="L17" s="8">
        <v>0.33333333333333331</v>
      </c>
      <c r="M17" s="9" t="s">
        <v>77</v>
      </c>
    </row>
    <row r="18" spans="1:13" ht="31.5">
      <c r="A18" s="14" t="s">
        <v>89</v>
      </c>
      <c r="B18" s="15">
        <v>2</v>
      </c>
      <c r="C18" s="15" t="s">
        <v>86</v>
      </c>
      <c r="D18" s="21" t="s">
        <v>80</v>
      </c>
      <c r="E18" s="21" t="s">
        <v>81</v>
      </c>
      <c r="F18" s="27">
        <v>5</v>
      </c>
      <c r="G18" s="27">
        <v>4</v>
      </c>
      <c r="H18" s="27">
        <v>0</v>
      </c>
      <c r="I18" s="27">
        <v>3</v>
      </c>
      <c r="J18" s="27">
        <v>0</v>
      </c>
      <c r="K18" s="7">
        <v>12</v>
      </c>
      <c r="L18" s="8">
        <v>0.2857142857142857</v>
      </c>
      <c r="M18" s="9" t="s">
        <v>77</v>
      </c>
    </row>
    <row r="19" spans="1:13" ht="31.5">
      <c r="A19" s="21" t="s">
        <v>98</v>
      </c>
      <c r="B19" s="15">
        <v>16</v>
      </c>
      <c r="C19" s="15" t="s">
        <v>95</v>
      </c>
      <c r="D19" s="21" t="s">
        <v>80</v>
      </c>
      <c r="E19" s="21" t="s">
        <v>68</v>
      </c>
      <c r="F19" s="27">
        <v>3</v>
      </c>
      <c r="G19" s="27">
        <v>3</v>
      </c>
      <c r="H19" s="27">
        <v>0</v>
      </c>
      <c r="I19" s="27">
        <v>0</v>
      </c>
      <c r="J19" s="27">
        <v>5</v>
      </c>
      <c r="K19" s="7">
        <v>11</v>
      </c>
      <c r="L19" s="8">
        <v>0.26190476190476192</v>
      </c>
      <c r="M19" s="9" t="s">
        <v>77</v>
      </c>
    </row>
    <row r="20" spans="1:13" ht="31.5">
      <c r="A20" s="24" t="s">
        <v>99</v>
      </c>
      <c r="B20" s="15">
        <v>17</v>
      </c>
      <c r="C20" s="25" t="s">
        <v>95</v>
      </c>
      <c r="D20" s="21" t="s">
        <v>80</v>
      </c>
      <c r="E20" s="21" t="s">
        <v>68</v>
      </c>
      <c r="F20" s="27">
        <v>3</v>
      </c>
      <c r="G20" s="27">
        <v>2</v>
      </c>
      <c r="H20" s="27">
        <v>0</v>
      </c>
      <c r="I20" s="27">
        <v>0</v>
      </c>
      <c r="J20" s="27">
        <v>5</v>
      </c>
      <c r="K20" s="7">
        <v>10</v>
      </c>
      <c r="L20" s="8">
        <v>0.23809523809523808</v>
      </c>
      <c r="M20" s="9" t="s">
        <v>77</v>
      </c>
    </row>
    <row r="21" spans="1:13" ht="31.5">
      <c r="A21" s="24" t="s">
        <v>87</v>
      </c>
      <c r="B21" s="15">
        <v>3</v>
      </c>
      <c r="C21" s="15" t="s">
        <v>86</v>
      </c>
      <c r="D21" s="21" t="s">
        <v>80</v>
      </c>
      <c r="E21" s="21" t="s">
        <v>81</v>
      </c>
      <c r="F21" s="27">
        <v>5</v>
      </c>
      <c r="G21" s="27">
        <v>2</v>
      </c>
      <c r="H21" s="25">
        <v>0</v>
      </c>
      <c r="I21" s="27">
        <v>1</v>
      </c>
      <c r="J21" s="27">
        <v>1</v>
      </c>
      <c r="K21" s="7">
        <v>9</v>
      </c>
      <c r="L21" s="8">
        <v>0.21428571428571427</v>
      </c>
      <c r="M21" s="9" t="s">
        <v>77</v>
      </c>
    </row>
    <row r="22" spans="1:13" ht="31.5">
      <c r="A22" s="14" t="s">
        <v>101</v>
      </c>
      <c r="B22" s="15">
        <v>19</v>
      </c>
      <c r="C22" s="16" t="s">
        <v>95</v>
      </c>
      <c r="D22" s="21" t="s">
        <v>80</v>
      </c>
      <c r="E22" s="21" t="s">
        <v>68</v>
      </c>
      <c r="F22" s="16">
        <v>2</v>
      </c>
      <c r="G22" s="16">
        <v>4</v>
      </c>
      <c r="H22" s="16">
        <v>0</v>
      </c>
      <c r="I22" s="16">
        <v>0</v>
      </c>
      <c r="J22" s="16">
        <v>3</v>
      </c>
      <c r="K22" s="7">
        <v>9</v>
      </c>
      <c r="L22" s="8">
        <v>0.21428571428571427</v>
      </c>
      <c r="M22" s="9" t="s">
        <v>77</v>
      </c>
    </row>
    <row r="23" spans="1:13" ht="31.5">
      <c r="A23" s="14" t="s">
        <v>102</v>
      </c>
      <c r="B23" s="15">
        <v>20</v>
      </c>
      <c r="C23" s="16" t="s">
        <v>95</v>
      </c>
      <c r="D23" s="21" t="s">
        <v>80</v>
      </c>
      <c r="E23" s="21" t="s">
        <v>68</v>
      </c>
      <c r="F23" s="16">
        <v>3</v>
      </c>
      <c r="G23" s="16">
        <v>4</v>
      </c>
      <c r="H23" s="16">
        <v>0</v>
      </c>
      <c r="I23" s="16">
        <v>1</v>
      </c>
      <c r="J23" s="16">
        <v>0</v>
      </c>
      <c r="K23" s="7">
        <v>8</v>
      </c>
      <c r="L23" s="8">
        <v>0.19047619047619047</v>
      </c>
      <c r="M23" s="9" t="s">
        <v>77</v>
      </c>
    </row>
    <row r="24" spans="1:13" ht="31.5">
      <c r="A24" s="24" t="s">
        <v>88</v>
      </c>
      <c r="B24" s="15">
        <v>1</v>
      </c>
      <c r="C24" s="15" t="s">
        <v>86</v>
      </c>
      <c r="D24" s="21" t="s">
        <v>80</v>
      </c>
      <c r="E24" s="21" t="s">
        <v>81</v>
      </c>
      <c r="F24" s="27">
        <v>2</v>
      </c>
      <c r="G24" s="27">
        <v>2</v>
      </c>
      <c r="H24" s="27">
        <v>1</v>
      </c>
      <c r="I24" s="27">
        <v>0</v>
      </c>
      <c r="J24" s="27">
        <v>0</v>
      </c>
      <c r="K24" s="7">
        <v>5</v>
      </c>
      <c r="L24" s="8">
        <v>0.11904761904761904</v>
      </c>
      <c r="M24" s="9" t="s">
        <v>77</v>
      </c>
    </row>
    <row r="25" spans="1:13" ht="15.75">
      <c r="A25" s="14"/>
      <c r="B25" s="15"/>
      <c r="C25" s="16"/>
      <c r="D25" s="16"/>
      <c r="E25" s="17"/>
      <c r="F25" s="16"/>
      <c r="G25" s="16"/>
      <c r="H25" s="16"/>
      <c r="I25" s="16"/>
      <c r="J25" s="16"/>
      <c r="K25" s="7">
        <f t="shared" ref="K25:K33" si="0">SUM(F25:J25)</f>
        <v>0</v>
      </c>
      <c r="L25" s="8">
        <f t="shared" ref="L25:L33" si="1">K25/42</f>
        <v>0</v>
      </c>
      <c r="M25" s="9"/>
    </row>
    <row r="26" spans="1:13" ht="15.75">
      <c r="A26" s="14"/>
      <c r="B26" s="15"/>
      <c r="C26" s="16"/>
      <c r="D26" s="16"/>
      <c r="E26" s="17"/>
      <c r="F26" s="16"/>
      <c r="G26" s="16"/>
      <c r="H26" s="16"/>
      <c r="I26" s="16"/>
      <c r="J26" s="16"/>
      <c r="K26" s="7">
        <f t="shared" si="0"/>
        <v>0</v>
      </c>
      <c r="L26" s="8">
        <f t="shared" si="1"/>
        <v>0</v>
      </c>
      <c r="M26" s="9"/>
    </row>
    <row r="27" spans="1:13" ht="15.75">
      <c r="A27" s="14"/>
      <c r="B27" s="15"/>
      <c r="C27" s="16"/>
      <c r="D27" s="16"/>
      <c r="E27" s="17"/>
      <c r="F27" s="16"/>
      <c r="G27" s="16"/>
      <c r="H27" s="16"/>
      <c r="I27" s="16"/>
      <c r="J27" s="16"/>
      <c r="K27" s="7">
        <f t="shared" si="0"/>
        <v>0</v>
      </c>
      <c r="L27" s="8">
        <f t="shared" si="1"/>
        <v>0</v>
      </c>
      <c r="M27" s="9"/>
    </row>
    <row r="28" spans="1:13" ht="15.75">
      <c r="A28" s="14"/>
      <c r="B28" s="15"/>
      <c r="C28" s="16"/>
      <c r="D28" s="16"/>
      <c r="E28" s="17"/>
      <c r="F28" s="16"/>
      <c r="G28" s="16"/>
      <c r="H28" s="16"/>
      <c r="I28" s="16"/>
      <c r="J28" s="16"/>
      <c r="K28" s="7">
        <f t="shared" si="0"/>
        <v>0</v>
      </c>
      <c r="L28" s="8">
        <f t="shared" si="1"/>
        <v>0</v>
      </c>
      <c r="M28" s="9"/>
    </row>
    <row r="29" spans="1:13" ht="15.75">
      <c r="A29" s="14"/>
      <c r="B29" s="15"/>
      <c r="C29" s="16"/>
      <c r="D29" s="16"/>
      <c r="E29" s="17"/>
      <c r="F29" s="16"/>
      <c r="G29" s="16"/>
      <c r="H29" s="16"/>
      <c r="I29" s="16"/>
      <c r="J29" s="16"/>
      <c r="K29" s="7">
        <f t="shared" si="0"/>
        <v>0</v>
      </c>
      <c r="L29" s="8">
        <f t="shared" si="1"/>
        <v>0</v>
      </c>
      <c r="M29" s="9"/>
    </row>
    <row r="30" spans="1:13" ht="15.75">
      <c r="A30" s="14"/>
      <c r="B30" s="15"/>
      <c r="C30" s="16"/>
      <c r="D30" s="16"/>
      <c r="E30" s="17"/>
      <c r="F30" s="16"/>
      <c r="G30" s="16"/>
      <c r="H30" s="16"/>
      <c r="I30" s="16"/>
      <c r="J30" s="16"/>
      <c r="K30" s="7">
        <f t="shared" si="0"/>
        <v>0</v>
      </c>
      <c r="L30" s="8">
        <f t="shared" si="1"/>
        <v>0</v>
      </c>
      <c r="M30" s="9"/>
    </row>
    <row r="31" spans="1:13" ht="15.75">
      <c r="A31" s="14"/>
      <c r="B31" s="15"/>
      <c r="C31" s="16"/>
      <c r="D31" s="16"/>
      <c r="E31" s="17"/>
      <c r="F31" s="16"/>
      <c r="G31" s="16"/>
      <c r="H31" s="16"/>
      <c r="I31" s="16"/>
      <c r="J31" s="16"/>
      <c r="K31" s="7">
        <f t="shared" si="0"/>
        <v>0</v>
      </c>
      <c r="L31" s="8">
        <f t="shared" si="1"/>
        <v>0</v>
      </c>
      <c r="M31" s="9"/>
    </row>
    <row r="32" spans="1:13" ht="15.75">
      <c r="A32" s="14"/>
      <c r="B32" s="15"/>
      <c r="C32" s="16"/>
      <c r="D32" s="16"/>
      <c r="E32" s="17"/>
      <c r="F32" s="16"/>
      <c r="G32" s="16"/>
      <c r="H32" s="16"/>
      <c r="I32" s="16"/>
      <c r="J32" s="16"/>
      <c r="K32" s="7">
        <f t="shared" si="0"/>
        <v>0</v>
      </c>
      <c r="L32" s="8">
        <f t="shared" si="1"/>
        <v>0</v>
      </c>
      <c r="M32" s="9"/>
    </row>
    <row r="33" spans="1:13" ht="15.75">
      <c r="A33" s="14"/>
      <c r="B33" s="15"/>
      <c r="C33" s="16"/>
      <c r="D33" s="16"/>
      <c r="E33" s="17"/>
      <c r="F33" s="16"/>
      <c r="G33" s="16"/>
      <c r="H33" s="16"/>
      <c r="I33" s="16"/>
      <c r="J33" s="16"/>
      <c r="K33" s="7">
        <f t="shared" si="0"/>
        <v>0</v>
      </c>
      <c r="L33" s="8">
        <f t="shared" si="1"/>
        <v>0</v>
      </c>
      <c r="M33" s="9"/>
    </row>
  </sheetData>
  <sortState ref="A4:L24">
    <sortCondition descending="1" ref="L4:L24"/>
  </sortState>
  <mergeCells count="2">
    <mergeCell ref="A1:M1"/>
    <mergeCell ref="A3:M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3"/>
  <sheetViews>
    <sheetView zoomScale="96" zoomScaleNormal="96" workbookViewId="0">
      <selection activeCell="F4" sqref="F4"/>
    </sheetView>
  </sheetViews>
  <sheetFormatPr defaultRowHeight="15"/>
  <cols>
    <col min="1" max="1" width="37" style="1" customWidth="1"/>
    <col min="2" max="2" width="12.85546875" style="1" customWidth="1"/>
    <col min="3" max="3" width="8.85546875" style="1" customWidth="1"/>
    <col min="4" max="4" width="17.5703125" style="1" customWidth="1"/>
    <col min="5" max="5" width="20.42578125" style="1" customWidth="1"/>
    <col min="6" max="10" width="6.42578125" style="1" bestFit="1" customWidth="1"/>
    <col min="11" max="11" width="13.28515625" style="1" customWidth="1"/>
    <col min="12" max="12" width="14.85546875" style="1" customWidth="1"/>
    <col min="13" max="13" width="17.28515625" style="1" customWidth="1"/>
    <col min="14" max="16384" width="9.140625" style="1"/>
  </cols>
  <sheetData>
    <row r="1" spans="1:13" ht="22.5">
      <c r="A1" s="29" t="s">
        <v>14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15.75">
      <c r="A2" s="2" t="s">
        <v>20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17</v>
      </c>
      <c r="G2" s="2" t="s">
        <v>16</v>
      </c>
      <c r="H2" s="2" t="s">
        <v>18</v>
      </c>
      <c r="I2" s="2" t="s">
        <v>19</v>
      </c>
      <c r="J2" s="2" t="s">
        <v>15</v>
      </c>
      <c r="K2" s="2" t="s">
        <v>4</v>
      </c>
      <c r="L2" s="3" t="s">
        <v>5</v>
      </c>
      <c r="M2" s="2" t="s">
        <v>6</v>
      </c>
    </row>
    <row r="3" spans="1:13" ht="15.75">
      <c r="A3" s="30" t="s">
        <v>7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1:13" ht="31.5">
      <c r="A4" s="17" t="s">
        <v>108</v>
      </c>
      <c r="B4" s="15">
        <v>22</v>
      </c>
      <c r="C4" s="16" t="s">
        <v>105</v>
      </c>
      <c r="D4" s="23" t="s">
        <v>27</v>
      </c>
      <c r="E4" s="21" t="s">
        <v>81</v>
      </c>
      <c r="F4" s="23">
        <v>5</v>
      </c>
      <c r="G4" s="23">
        <v>4</v>
      </c>
      <c r="H4" s="23">
        <v>5</v>
      </c>
      <c r="I4" s="23">
        <v>2</v>
      </c>
      <c r="J4" s="23">
        <v>18</v>
      </c>
      <c r="K4" s="7">
        <v>34</v>
      </c>
      <c r="L4" s="8">
        <v>0.80952380952380953</v>
      </c>
      <c r="M4" s="9" t="s">
        <v>75</v>
      </c>
    </row>
    <row r="5" spans="1:13" ht="31.5">
      <c r="A5" s="17" t="s">
        <v>107</v>
      </c>
      <c r="B5" s="15">
        <v>21</v>
      </c>
      <c r="C5" s="16" t="s">
        <v>105</v>
      </c>
      <c r="D5" s="23" t="s">
        <v>27</v>
      </c>
      <c r="E5" s="21" t="s">
        <v>81</v>
      </c>
      <c r="F5" s="23">
        <v>5</v>
      </c>
      <c r="G5" s="23">
        <v>4</v>
      </c>
      <c r="H5" s="23">
        <v>4</v>
      </c>
      <c r="I5" s="23">
        <v>3</v>
      </c>
      <c r="J5" s="23">
        <v>17</v>
      </c>
      <c r="K5" s="7">
        <v>33</v>
      </c>
      <c r="L5" s="8">
        <v>0.7857142857142857</v>
      </c>
      <c r="M5" s="9" t="s">
        <v>76</v>
      </c>
    </row>
    <row r="6" spans="1:13" ht="31.5">
      <c r="A6" s="17" t="s">
        <v>106</v>
      </c>
      <c r="B6" s="15">
        <v>20</v>
      </c>
      <c r="C6" s="15" t="s">
        <v>105</v>
      </c>
      <c r="D6" s="23" t="s">
        <v>27</v>
      </c>
      <c r="E6" s="21" t="s">
        <v>81</v>
      </c>
      <c r="F6" s="23">
        <v>3</v>
      </c>
      <c r="G6" s="23">
        <v>4</v>
      </c>
      <c r="H6" s="23">
        <v>3</v>
      </c>
      <c r="I6" s="23">
        <v>2</v>
      </c>
      <c r="J6" s="23">
        <v>18</v>
      </c>
      <c r="K6" s="7">
        <v>30</v>
      </c>
      <c r="L6" s="8">
        <v>0.7142857142857143</v>
      </c>
      <c r="M6" s="9" t="s">
        <v>76</v>
      </c>
    </row>
    <row r="7" spans="1:13" ht="31.5">
      <c r="A7" s="24" t="s">
        <v>34</v>
      </c>
      <c r="B7" s="15">
        <v>7</v>
      </c>
      <c r="C7" s="15" t="s">
        <v>26</v>
      </c>
      <c r="D7" s="23" t="s">
        <v>27</v>
      </c>
      <c r="E7" s="26" t="s">
        <v>28</v>
      </c>
      <c r="F7" s="23">
        <v>5</v>
      </c>
      <c r="G7" s="23">
        <v>4</v>
      </c>
      <c r="H7" s="23">
        <v>0</v>
      </c>
      <c r="I7" s="23">
        <v>1</v>
      </c>
      <c r="J7" s="23">
        <v>14</v>
      </c>
      <c r="K7" s="7">
        <f t="shared" ref="K7:K24" si="0">SUM(F7:J7)</f>
        <v>24</v>
      </c>
      <c r="L7" s="8">
        <f t="shared" ref="L7:L24" si="1">K7/42</f>
        <v>0.5714285714285714</v>
      </c>
      <c r="M7" s="9" t="s">
        <v>76</v>
      </c>
    </row>
    <row r="8" spans="1:13" ht="31.5">
      <c r="A8" s="24" t="s">
        <v>35</v>
      </c>
      <c r="B8" s="15">
        <v>8</v>
      </c>
      <c r="C8" s="15" t="s">
        <v>26</v>
      </c>
      <c r="D8" s="23" t="s">
        <v>27</v>
      </c>
      <c r="E8" s="26" t="s">
        <v>28</v>
      </c>
      <c r="F8" s="23">
        <v>5</v>
      </c>
      <c r="G8" s="23">
        <v>4</v>
      </c>
      <c r="H8" s="23">
        <v>1</v>
      </c>
      <c r="I8" s="23">
        <v>2</v>
      </c>
      <c r="J8" s="23">
        <v>12</v>
      </c>
      <c r="K8" s="7">
        <f t="shared" si="0"/>
        <v>24</v>
      </c>
      <c r="L8" s="8">
        <f t="shared" si="1"/>
        <v>0.5714285714285714</v>
      </c>
      <c r="M8" s="9" t="s">
        <v>76</v>
      </c>
    </row>
    <row r="9" spans="1:13" ht="31.5">
      <c r="A9" s="24" t="s">
        <v>40</v>
      </c>
      <c r="B9" s="15">
        <v>13</v>
      </c>
      <c r="C9" s="15" t="s">
        <v>26</v>
      </c>
      <c r="D9" s="23" t="s">
        <v>27</v>
      </c>
      <c r="E9" s="26" t="s">
        <v>28</v>
      </c>
      <c r="F9" s="23">
        <v>5</v>
      </c>
      <c r="G9" s="23">
        <v>5</v>
      </c>
      <c r="H9" s="23">
        <v>2</v>
      </c>
      <c r="I9" s="23">
        <v>3</v>
      </c>
      <c r="J9" s="23">
        <v>9</v>
      </c>
      <c r="K9" s="7">
        <f t="shared" si="0"/>
        <v>24</v>
      </c>
      <c r="L9" s="8">
        <f t="shared" si="1"/>
        <v>0.5714285714285714</v>
      </c>
      <c r="M9" s="9" t="s">
        <v>76</v>
      </c>
    </row>
    <row r="10" spans="1:13" ht="31.5">
      <c r="A10" s="26" t="s">
        <v>25</v>
      </c>
      <c r="B10" s="22">
        <v>1</v>
      </c>
      <c r="C10" s="23" t="s">
        <v>26</v>
      </c>
      <c r="D10" s="23" t="s">
        <v>27</v>
      </c>
      <c r="E10" s="26" t="s">
        <v>28</v>
      </c>
      <c r="F10" s="23">
        <v>3</v>
      </c>
      <c r="G10" s="23">
        <v>5</v>
      </c>
      <c r="H10" s="23">
        <v>5</v>
      </c>
      <c r="I10" s="23">
        <v>3</v>
      </c>
      <c r="J10" s="23">
        <v>7</v>
      </c>
      <c r="K10" s="7">
        <f t="shared" si="0"/>
        <v>23</v>
      </c>
      <c r="L10" s="8">
        <f t="shared" si="1"/>
        <v>0.54761904761904767</v>
      </c>
      <c r="M10" s="9" t="s">
        <v>77</v>
      </c>
    </row>
    <row r="11" spans="1:13" ht="31.5">
      <c r="A11" s="24" t="s">
        <v>36</v>
      </c>
      <c r="B11" s="22">
        <v>9</v>
      </c>
      <c r="C11" s="23" t="s">
        <v>26</v>
      </c>
      <c r="D11" s="23" t="s">
        <v>27</v>
      </c>
      <c r="E11" s="26" t="s">
        <v>28</v>
      </c>
      <c r="F11" s="23">
        <v>5</v>
      </c>
      <c r="G11" s="23">
        <v>5</v>
      </c>
      <c r="H11" s="23">
        <v>0</v>
      </c>
      <c r="I11" s="23">
        <v>0</v>
      </c>
      <c r="J11" s="23">
        <v>13</v>
      </c>
      <c r="K11" s="7">
        <f t="shared" si="0"/>
        <v>23</v>
      </c>
      <c r="L11" s="8">
        <f t="shared" si="1"/>
        <v>0.54761904761904767</v>
      </c>
      <c r="M11" s="9" t="s">
        <v>77</v>
      </c>
    </row>
    <row r="12" spans="1:13" ht="31.5">
      <c r="A12" s="28" t="s">
        <v>45</v>
      </c>
      <c r="B12" s="15">
        <v>18</v>
      </c>
      <c r="C12" s="15" t="s">
        <v>26</v>
      </c>
      <c r="D12" s="23" t="s">
        <v>27</v>
      </c>
      <c r="E12" s="26" t="s">
        <v>28</v>
      </c>
      <c r="F12" s="23">
        <v>3</v>
      </c>
      <c r="G12" s="23">
        <v>5</v>
      </c>
      <c r="H12" s="23">
        <v>4</v>
      </c>
      <c r="I12" s="23">
        <v>3</v>
      </c>
      <c r="J12" s="23">
        <v>7</v>
      </c>
      <c r="K12" s="7">
        <f t="shared" si="0"/>
        <v>22</v>
      </c>
      <c r="L12" s="8">
        <f t="shared" si="1"/>
        <v>0.52380952380952384</v>
      </c>
      <c r="M12" s="9" t="s">
        <v>77</v>
      </c>
    </row>
    <row r="13" spans="1:13" ht="31.5">
      <c r="A13" s="24" t="s">
        <v>32</v>
      </c>
      <c r="B13" s="15">
        <v>5</v>
      </c>
      <c r="C13" s="15" t="s">
        <v>26</v>
      </c>
      <c r="D13" s="23" t="s">
        <v>27</v>
      </c>
      <c r="E13" s="26" t="s">
        <v>28</v>
      </c>
      <c r="F13" s="23">
        <v>1</v>
      </c>
      <c r="G13" s="23">
        <v>2</v>
      </c>
      <c r="H13" s="23">
        <v>1</v>
      </c>
      <c r="I13" s="23">
        <v>3</v>
      </c>
      <c r="J13" s="23">
        <v>13</v>
      </c>
      <c r="K13" s="7">
        <f t="shared" si="0"/>
        <v>20</v>
      </c>
      <c r="L13" s="8">
        <f t="shared" si="1"/>
        <v>0.47619047619047616</v>
      </c>
      <c r="M13" s="9" t="s">
        <v>77</v>
      </c>
    </row>
    <row r="14" spans="1:13" ht="31.5">
      <c r="A14" s="24" t="s">
        <v>29</v>
      </c>
      <c r="B14" s="15">
        <v>2</v>
      </c>
      <c r="C14" s="15" t="s">
        <v>26</v>
      </c>
      <c r="D14" s="23" t="s">
        <v>27</v>
      </c>
      <c r="E14" s="26" t="s">
        <v>28</v>
      </c>
      <c r="F14" s="23">
        <v>3</v>
      </c>
      <c r="G14" s="23">
        <v>5</v>
      </c>
      <c r="H14" s="23">
        <v>4</v>
      </c>
      <c r="I14" s="23">
        <v>3</v>
      </c>
      <c r="J14" s="23">
        <v>4</v>
      </c>
      <c r="K14" s="7">
        <f t="shared" si="0"/>
        <v>19</v>
      </c>
      <c r="L14" s="8">
        <f t="shared" si="1"/>
        <v>0.45238095238095238</v>
      </c>
      <c r="M14" s="9" t="s">
        <v>77</v>
      </c>
    </row>
    <row r="15" spans="1:13" ht="31.5">
      <c r="A15" s="24" t="s">
        <v>38</v>
      </c>
      <c r="B15" s="15">
        <v>11</v>
      </c>
      <c r="C15" s="15" t="s">
        <v>26</v>
      </c>
      <c r="D15" s="23" t="s">
        <v>27</v>
      </c>
      <c r="E15" s="26" t="s">
        <v>28</v>
      </c>
      <c r="F15" s="23">
        <v>3</v>
      </c>
      <c r="G15" s="23">
        <v>4</v>
      </c>
      <c r="H15" s="23">
        <v>0</v>
      </c>
      <c r="I15" s="23">
        <v>0</v>
      </c>
      <c r="J15" s="23">
        <v>8</v>
      </c>
      <c r="K15" s="7">
        <f t="shared" si="0"/>
        <v>15</v>
      </c>
      <c r="L15" s="8">
        <f t="shared" si="1"/>
        <v>0.35714285714285715</v>
      </c>
      <c r="M15" s="9" t="s">
        <v>77</v>
      </c>
    </row>
    <row r="16" spans="1:13" ht="31.5">
      <c r="A16" s="24" t="s">
        <v>39</v>
      </c>
      <c r="B16" s="15">
        <v>12</v>
      </c>
      <c r="C16" s="15" t="s">
        <v>26</v>
      </c>
      <c r="D16" s="23" t="s">
        <v>27</v>
      </c>
      <c r="E16" s="26" t="s">
        <v>28</v>
      </c>
      <c r="F16" s="23">
        <v>2</v>
      </c>
      <c r="G16" s="23">
        <v>2</v>
      </c>
      <c r="H16" s="23">
        <v>0</v>
      </c>
      <c r="I16" s="23">
        <v>2</v>
      </c>
      <c r="J16" s="23">
        <v>9</v>
      </c>
      <c r="K16" s="7">
        <f t="shared" si="0"/>
        <v>15</v>
      </c>
      <c r="L16" s="8">
        <f t="shared" si="1"/>
        <v>0.35714285714285715</v>
      </c>
      <c r="M16" s="9" t="s">
        <v>77</v>
      </c>
    </row>
    <row r="17" spans="1:13" ht="31.5">
      <c r="A17" s="24" t="s">
        <v>41</v>
      </c>
      <c r="B17" s="15">
        <v>14</v>
      </c>
      <c r="C17" s="15" t="s">
        <v>26</v>
      </c>
      <c r="D17" s="23" t="s">
        <v>27</v>
      </c>
      <c r="E17" s="26" t="s">
        <v>28</v>
      </c>
      <c r="F17" s="23">
        <v>5</v>
      </c>
      <c r="G17" s="23">
        <v>3</v>
      </c>
      <c r="H17" s="23">
        <v>0</v>
      </c>
      <c r="I17" s="23">
        <v>1</v>
      </c>
      <c r="J17" s="23">
        <v>6</v>
      </c>
      <c r="K17" s="7">
        <f t="shared" si="0"/>
        <v>15</v>
      </c>
      <c r="L17" s="8">
        <f t="shared" si="1"/>
        <v>0.35714285714285715</v>
      </c>
      <c r="M17" s="9" t="s">
        <v>77</v>
      </c>
    </row>
    <row r="18" spans="1:13" ht="31.5">
      <c r="A18" s="24" t="s">
        <v>37</v>
      </c>
      <c r="B18" s="15">
        <v>10</v>
      </c>
      <c r="C18" s="15" t="s">
        <v>26</v>
      </c>
      <c r="D18" s="23" t="s">
        <v>27</v>
      </c>
      <c r="E18" s="26" t="s">
        <v>28</v>
      </c>
      <c r="F18" s="23">
        <v>3</v>
      </c>
      <c r="G18" s="23">
        <v>4</v>
      </c>
      <c r="H18" s="23">
        <v>0</v>
      </c>
      <c r="I18" s="23">
        <v>2</v>
      </c>
      <c r="J18" s="23">
        <v>5</v>
      </c>
      <c r="K18" s="7">
        <f t="shared" si="0"/>
        <v>14</v>
      </c>
      <c r="L18" s="8">
        <f t="shared" si="1"/>
        <v>0.33333333333333331</v>
      </c>
      <c r="M18" s="9" t="s">
        <v>77</v>
      </c>
    </row>
    <row r="19" spans="1:13" ht="31.5">
      <c r="A19" s="24" t="s">
        <v>43</v>
      </c>
      <c r="B19" s="15">
        <v>16</v>
      </c>
      <c r="C19" s="15" t="s">
        <v>26</v>
      </c>
      <c r="D19" s="23" t="s">
        <v>27</v>
      </c>
      <c r="E19" s="26" t="s">
        <v>28</v>
      </c>
      <c r="F19" s="23">
        <v>2</v>
      </c>
      <c r="G19" s="23">
        <v>2</v>
      </c>
      <c r="H19" s="23">
        <v>0</v>
      </c>
      <c r="I19" s="23">
        <v>1</v>
      </c>
      <c r="J19" s="23">
        <v>9</v>
      </c>
      <c r="K19" s="7">
        <f t="shared" si="0"/>
        <v>14</v>
      </c>
      <c r="L19" s="8">
        <f t="shared" si="1"/>
        <v>0.33333333333333331</v>
      </c>
      <c r="M19" s="9" t="s">
        <v>77</v>
      </c>
    </row>
    <row r="20" spans="1:13" ht="31.5">
      <c r="A20" s="24" t="s">
        <v>42</v>
      </c>
      <c r="B20" s="15">
        <v>15</v>
      </c>
      <c r="C20" s="15" t="s">
        <v>26</v>
      </c>
      <c r="D20" s="23" t="s">
        <v>27</v>
      </c>
      <c r="E20" s="26" t="s">
        <v>28</v>
      </c>
      <c r="F20" s="23">
        <v>5</v>
      </c>
      <c r="G20" s="23">
        <v>3</v>
      </c>
      <c r="H20" s="23">
        <v>0</v>
      </c>
      <c r="I20" s="23">
        <v>1</v>
      </c>
      <c r="J20" s="23">
        <v>4</v>
      </c>
      <c r="K20" s="7">
        <f t="shared" si="0"/>
        <v>13</v>
      </c>
      <c r="L20" s="8">
        <f t="shared" si="1"/>
        <v>0.30952380952380953</v>
      </c>
      <c r="M20" s="9" t="s">
        <v>77</v>
      </c>
    </row>
    <row r="21" spans="1:13" ht="31.5">
      <c r="A21" s="26" t="s">
        <v>30</v>
      </c>
      <c r="B21" s="22">
        <v>3</v>
      </c>
      <c r="C21" s="23" t="s">
        <v>26</v>
      </c>
      <c r="D21" s="23" t="s">
        <v>27</v>
      </c>
      <c r="E21" s="26" t="s">
        <v>28</v>
      </c>
      <c r="F21" s="23">
        <v>5</v>
      </c>
      <c r="G21" s="23">
        <v>3</v>
      </c>
      <c r="H21" s="23">
        <v>1</v>
      </c>
      <c r="I21" s="23">
        <v>2</v>
      </c>
      <c r="J21" s="23">
        <v>1</v>
      </c>
      <c r="K21" s="7">
        <f t="shared" si="0"/>
        <v>12</v>
      </c>
      <c r="L21" s="8">
        <f t="shared" si="1"/>
        <v>0.2857142857142857</v>
      </c>
      <c r="M21" s="9" t="s">
        <v>77</v>
      </c>
    </row>
    <row r="22" spans="1:13" ht="31.5">
      <c r="A22" s="24" t="s">
        <v>33</v>
      </c>
      <c r="B22" s="15">
        <v>6</v>
      </c>
      <c r="C22" s="15" t="s">
        <v>26</v>
      </c>
      <c r="D22" s="23" t="s">
        <v>27</v>
      </c>
      <c r="E22" s="26" t="s">
        <v>28</v>
      </c>
      <c r="F22" s="23">
        <v>2</v>
      </c>
      <c r="G22" s="23">
        <v>4</v>
      </c>
      <c r="H22" s="23">
        <v>0</v>
      </c>
      <c r="I22" s="23">
        <v>2</v>
      </c>
      <c r="J22" s="23">
        <v>4</v>
      </c>
      <c r="K22" s="7">
        <f t="shared" si="0"/>
        <v>12</v>
      </c>
      <c r="L22" s="8">
        <f t="shared" si="1"/>
        <v>0.2857142857142857</v>
      </c>
      <c r="M22" s="9" t="s">
        <v>77</v>
      </c>
    </row>
    <row r="23" spans="1:13" ht="31.5">
      <c r="A23" s="26" t="s">
        <v>31</v>
      </c>
      <c r="B23" s="22">
        <v>4</v>
      </c>
      <c r="C23" s="23" t="s">
        <v>26</v>
      </c>
      <c r="D23" s="23" t="s">
        <v>27</v>
      </c>
      <c r="E23" s="26" t="s">
        <v>28</v>
      </c>
      <c r="F23" s="23">
        <v>3</v>
      </c>
      <c r="G23" s="23">
        <v>3</v>
      </c>
      <c r="H23" s="23">
        <v>0</v>
      </c>
      <c r="I23" s="23">
        <v>2</v>
      </c>
      <c r="J23" s="23">
        <v>1</v>
      </c>
      <c r="K23" s="7">
        <f t="shared" si="0"/>
        <v>9</v>
      </c>
      <c r="L23" s="8">
        <f t="shared" si="1"/>
        <v>0.21428571428571427</v>
      </c>
      <c r="M23" s="9" t="s">
        <v>77</v>
      </c>
    </row>
    <row r="24" spans="1:13" ht="31.5">
      <c r="A24" s="28" t="s">
        <v>44</v>
      </c>
      <c r="B24" s="15">
        <v>17</v>
      </c>
      <c r="C24" s="15" t="s">
        <v>26</v>
      </c>
      <c r="D24" s="23" t="s">
        <v>27</v>
      </c>
      <c r="E24" s="26" t="s">
        <v>28</v>
      </c>
      <c r="F24" s="23">
        <v>3</v>
      </c>
      <c r="G24" s="23">
        <v>1</v>
      </c>
      <c r="H24" s="23">
        <v>0</v>
      </c>
      <c r="I24" s="23">
        <v>1</v>
      </c>
      <c r="J24" s="23">
        <v>4</v>
      </c>
      <c r="K24" s="7">
        <f t="shared" si="0"/>
        <v>9</v>
      </c>
      <c r="L24" s="8">
        <f t="shared" si="1"/>
        <v>0.21428571428571427</v>
      </c>
      <c r="M24" s="9" t="s">
        <v>77</v>
      </c>
    </row>
    <row r="25" spans="1:13" ht="31.5">
      <c r="A25" s="28" t="s">
        <v>104</v>
      </c>
      <c r="B25" s="15">
        <v>19</v>
      </c>
      <c r="C25" s="15" t="s">
        <v>105</v>
      </c>
      <c r="D25" s="23" t="s">
        <v>27</v>
      </c>
      <c r="E25" s="21" t="s">
        <v>81</v>
      </c>
      <c r="F25" s="23">
        <v>2</v>
      </c>
      <c r="G25" s="23">
        <v>2</v>
      </c>
      <c r="H25" s="23">
        <v>0</v>
      </c>
      <c r="I25" s="23">
        <v>1</v>
      </c>
      <c r="J25" s="23">
        <v>0</v>
      </c>
      <c r="K25" s="7">
        <v>5</v>
      </c>
      <c r="L25" s="8">
        <v>0.11904761904761904</v>
      </c>
      <c r="M25" s="9" t="s">
        <v>77</v>
      </c>
    </row>
    <row r="26" spans="1:13" ht="15.75">
      <c r="A26" s="14"/>
      <c r="B26" s="15"/>
      <c r="C26" s="16"/>
      <c r="D26" s="6"/>
      <c r="E26" s="4"/>
      <c r="F26" s="6"/>
      <c r="G26" s="6"/>
      <c r="H26" s="6"/>
      <c r="I26" s="6"/>
      <c r="J26" s="6"/>
      <c r="K26" s="7">
        <f t="shared" ref="K26:K33" si="2">SUM(F26:J26)</f>
        <v>0</v>
      </c>
      <c r="L26" s="8">
        <f t="shared" ref="L26:L33" si="3">K26/42</f>
        <v>0</v>
      </c>
      <c r="M26" s="9"/>
    </row>
    <row r="27" spans="1:13" ht="15.75">
      <c r="A27" s="14"/>
      <c r="B27" s="15"/>
      <c r="C27" s="16"/>
      <c r="D27" s="6"/>
      <c r="E27" s="4"/>
      <c r="F27" s="6"/>
      <c r="G27" s="6"/>
      <c r="H27" s="6"/>
      <c r="I27" s="6"/>
      <c r="J27" s="6"/>
      <c r="K27" s="7">
        <f t="shared" si="2"/>
        <v>0</v>
      </c>
      <c r="L27" s="8">
        <f t="shared" si="3"/>
        <v>0</v>
      </c>
      <c r="M27" s="9"/>
    </row>
    <row r="28" spans="1:13" ht="15.75">
      <c r="A28" s="14"/>
      <c r="B28" s="15"/>
      <c r="C28" s="16"/>
      <c r="D28" s="6"/>
      <c r="E28" s="4"/>
      <c r="F28" s="6"/>
      <c r="G28" s="6"/>
      <c r="H28" s="6"/>
      <c r="I28" s="6"/>
      <c r="J28" s="6"/>
      <c r="K28" s="7">
        <f t="shared" si="2"/>
        <v>0</v>
      </c>
      <c r="L28" s="8">
        <f t="shared" si="3"/>
        <v>0</v>
      </c>
      <c r="M28" s="9"/>
    </row>
    <row r="29" spans="1:13" ht="15.75">
      <c r="A29" s="14"/>
      <c r="B29" s="15"/>
      <c r="C29" s="16"/>
      <c r="D29" s="6"/>
      <c r="E29" s="4"/>
      <c r="F29" s="6"/>
      <c r="G29" s="6"/>
      <c r="H29" s="6"/>
      <c r="I29" s="6"/>
      <c r="J29" s="6"/>
      <c r="K29" s="7">
        <f t="shared" si="2"/>
        <v>0</v>
      </c>
      <c r="L29" s="8">
        <f t="shared" si="3"/>
        <v>0</v>
      </c>
      <c r="M29" s="9"/>
    </row>
    <row r="30" spans="1:13" ht="15.75">
      <c r="A30" s="14"/>
      <c r="B30" s="15"/>
      <c r="C30" s="16"/>
      <c r="D30" s="16"/>
      <c r="E30" s="4"/>
      <c r="F30" s="6"/>
      <c r="G30" s="6"/>
      <c r="H30" s="6"/>
      <c r="I30" s="6"/>
      <c r="J30" s="6"/>
      <c r="K30" s="7">
        <f t="shared" si="2"/>
        <v>0</v>
      </c>
      <c r="L30" s="8">
        <f t="shared" si="3"/>
        <v>0</v>
      </c>
      <c r="M30" s="9"/>
    </row>
    <row r="31" spans="1:13" ht="15.75">
      <c r="A31" s="14"/>
      <c r="B31" s="15"/>
      <c r="C31" s="16"/>
      <c r="D31" s="16"/>
      <c r="E31" s="17"/>
      <c r="F31" s="6"/>
      <c r="G31" s="6"/>
      <c r="H31" s="6"/>
      <c r="I31" s="6"/>
      <c r="J31" s="6"/>
      <c r="K31" s="7">
        <f t="shared" si="2"/>
        <v>0</v>
      </c>
      <c r="L31" s="8">
        <f t="shared" si="3"/>
        <v>0</v>
      </c>
      <c r="M31" s="9"/>
    </row>
    <row r="32" spans="1:13" ht="15.75">
      <c r="A32" s="14"/>
      <c r="B32" s="15"/>
      <c r="C32" s="16"/>
      <c r="D32" s="16"/>
      <c r="E32" s="17"/>
      <c r="F32" s="16"/>
      <c r="G32" s="16"/>
      <c r="H32" s="16"/>
      <c r="I32" s="16"/>
      <c r="J32" s="16"/>
      <c r="K32" s="7">
        <f t="shared" si="2"/>
        <v>0</v>
      </c>
      <c r="L32" s="8">
        <f t="shared" si="3"/>
        <v>0</v>
      </c>
      <c r="M32" s="9"/>
    </row>
    <row r="33" spans="1:13" ht="15.75">
      <c r="A33" s="14"/>
      <c r="B33" s="15"/>
      <c r="C33" s="16"/>
      <c r="D33" s="16"/>
      <c r="E33" s="17"/>
      <c r="F33" s="16"/>
      <c r="G33" s="16"/>
      <c r="H33" s="16"/>
      <c r="I33" s="16"/>
      <c r="J33" s="16"/>
      <c r="K33" s="7">
        <f t="shared" si="2"/>
        <v>0</v>
      </c>
      <c r="L33" s="8">
        <f t="shared" si="3"/>
        <v>0</v>
      </c>
      <c r="M33" s="9"/>
    </row>
  </sheetData>
  <sortState ref="A4:L25">
    <sortCondition descending="1" ref="L4:L25"/>
  </sortState>
  <mergeCells count="2">
    <mergeCell ref="A1:M1"/>
    <mergeCell ref="A3:M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="85" zoomScaleNormal="85" workbookViewId="0">
      <selection activeCell="K8" sqref="K8"/>
    </sheetView>
  </sheetViews>
  <sheetFormatPr defaultRowHeight="15"/>
  <cols>
    <col min="1" max="1" width="42.140625" style="1" customWidth="1"/>
    <col min="2" max="2" width="12.5703125" style="1" customWidth="1"/>
    <col min="3" max="3" width="12.42578125" style="1" customWidth="1"/>
    <col min="4" max="4" width="17.5703125" style="1" customWidth="1"/>
    <col min="5" max="5" width="20.42578125" style="1" customWidth="1"/>
    <col min="6" max="6" width="22" style="1" bestFit="1" customWidth="1"/>
    <col min="7" max="7" width="24.7109375" style="1" bestFit="1" customWidth="1"/>
    <col min="8" max="8" width="13.28515625" style="1" customWidth="1"/>
    <col min="9" max="9" width="14.85546875" style="1" customWidth="1"/>
    <col min="10" max="10" width="17.28515625" style="1" customWidth="1"/>
    <col min="11" max="16384" width="9.140625" style="1"/>
  </cols>
  <sheetData>
    <row r="1" spans="1:10" ht="22.5">
      <c r="A1" s="29" t="s">
        <v>14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5.75">
      <c r="A2" s="2" t="s">
        <v>20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21</v>
      </c>
      <c r="G2" s="2" t="s">
        <v>24</v>
      </c>
      <c r="H2" s="2" t="s">
        <v>4</v>
      </c>
      <c r="I2" s="3" t="s">
        <v>5</v>
      </c>
      <c r="J2" s="2" t="s">
        <v>6</v>
      </c>
    </row>
    <row r="3" spans="1:10" ht="15.75">
      <c r="A3" s="30" t="s">
        <v>8</v>
      </c>
      <c r="B3" s="30"/>
      <c r="C3" s="30"/>
      <c r="D3" s="30"/>
      <c r="E3" s="30"/>
      <c r="F3" s="30"/>
      <c r="G3" s="30"/>
      <c r="H3" s="30"/>
      <c r="I3" s="30"/>
      <c r="J3" s="30"/>
    </row>
    <row r="4" spans="1:10" ht="31.5">
      <c r="A4" s="21" t="s">
        <v>114</v>
      </c>
      <c r="B4" s="15">
        <v>15</v>
      </c>
      <c r="C4" s="16" t="s">
        <v>128</v>
      </c>
      <c r="D4" s="21" t="s">
        <v>27</v>
      </c>
      <c r="E4" s="21" t="s">
        <v>68</v>
      </c>
      <c r="F4" s="15">
        <v>20</v>
      </c>
      <c r="G4" s="15">
        <v>17</v>
      </c>
      <c r="H4" s="7">
        <v>37</v>
      </c>
      <c r="I4" s="8">
        <v>0.74</v>
      </c>
      <c r="J4" s="9" t="s">
        <v>75</v>
      </c>
    </row>
    <row r="5" spans="1:10" ht="31.5">
      <c r="A5" s="14" t="s">
        <v>127</v>
      </c>
      <c r="B5" s="15">
        <v>8</v>
      </c>
      <c r="C5" s="16" t="s">
        <v>109</v>
      </c>
      <c r="D5" s="21" t="s">
        <v>27</v>
      </c>
      <c r="E5" s="21" t="s">
        <v>110</v>
      </c>
      <c r="F5" s="15">
        <v>12</v>
      </c>
      <c r="G5" s="15">
        <v>24</v>
      </c>
      <c r="H5" s="7">
        <f>SUM(F5:G5)</f>
        <v>36</v>
      </c>
      <c r="I5" s="8">
        <f>H5/50</f>
        <v>0.72</v>
      </c>
      <c r="J5" s="9" t="s">
        <v>76</v>
      </c>
    </row>
    <row r="6" spans="1:10" ht="31.5">
      <c r="A6" s="24" t="s">
        <v>121</v>
      </c>
      <c r="B6" s="15">
        <v>7</v>
      </c>
      <c r="C6" s="15" t="s">
        <v>109</v>
      </c>
      <c r="D6" s="21" t="s">
        <v>27</v>
      </c>
      <c r="E6" s="21" t="s">
        <v>110</v>
      </c>
      <c r="F6" s="15">
        <v>11</v>
      </c>
      <c r="G6" s="15">
        <v>15</v>
      </c>
      <c r="H6" s="7">
        <v>26</v>
      </c>
      <c r="I6" s="8">
        <v>0.52</v>
      </c>
      <c r="J6" s="9" t="s">
        <v>76</v>
      </c>
    </row>
    <row r="7" spans="1:10" ht="31.5">
      <c r="A7" s="24" t="s">
        <v>123</v>
      </c>
      <c r="B7" s="15">
        <v>3</v>
      </c>
      <c r="C7" s="15" t="s">
        <v>109</v>
      </c>
      <c r="D7" s="21" t="s">
        <v>27</v>
      </c>
      <c r="E7" s="21" t="s">
        <v>110</v>
      </c>
      <c r="F7" s="15">
        <v>18</v>
      </c>
      <c r="G7" s="15">
        <v>7</v>
      </c>
      <c r="H7" s="7">
        <v>25</v>
      </c>
      <c r="I7" s="8">
        <v>0.5</v>
      </c>
      <c r="J7" s="9" t="s">
        <v>76</v>
      </c>
    </row>
    <row r="8" spans="1:10" ht="31.5">
      <c r="A8" s="21" t="s">
        <v>125</v>
      </c>
      <c r="B8" s="22">
        <v>2</v>
      </c>
      <c r="C8" s="23" t="s">
        <v>109</v>
      </c>
      <c r="D8" s="21" t="s">
        <v>27</v>
      </c>
      <c r="E8" s="21" t="s">
        <v>110</v>
      </c>
      <c r="F8" s="15">
        <v>17</v>
      </c>
      <c r="G8" s="22">
        <v>7</v>
      </c>
      <c r="H8" s="7">
        <v>24</v>
      </c>
      <c r="I8" s="8">
        <v>0.48</v>
      </c>
      <c r="J8" s="9" t="s">
        <v>77</v>
      </c>
    </row>
    <row r="9" spans="1:10" ht="31.5">
      <c r="A9" s="14" t="s">
        <v>111</v>
      </c>
      <c r="B9" s="15">
        <v>12</v>
      </c>
      <c r="C9" s="16" t="s">
        <v>128</v>
      </c>
      <c r="D9" s="21" t="s">
        <v>27</v>
      </c>
      <c r="E9" s="21" t="s">
        <v>68</v>
      </c>
      <c r="F9" s="15">
        <v>12</v>
      </c>
      <c r="G9" s="15">
        <v>10</v>
      </c>
      <c r="H9" s="7">
        <v>22</v>
      </c>
      <c r="I9" s="8">
        <v>0.44</v>
      </c>
      <c r="J9" s="9" t="s">
        <v>77</v>
      </c>
    </row>
    <row r="10" spans="1:10" ht="31.5">
      <c r="A10" s="21" t="s">
        <v>120</v>
      </c>
      <c r="B10" s="22">
        <v>6</v>
      </c>
      <c r="C10" s="23" t="s">
        <v>109</v>
      </c>
      <c r="D10" s="21" t="s">
        <v>27</v>
      </c>
      <c r="E10" s="21" t="s">
        <v>110</v>
      </c>
      <c r="F10" s="22">
        <v>13</v>
      </c>
      <c r="G10" s="22">
        <v>7</v>
      </c>
      <c r="H10" s="7">
        <v>20</v>
      </c>
      <c r="I10" s="8">
        <v>0.4</v>
      </c>
      <c r="J10" s="9" t="s">
        <v>77</v>
      </c>
    </row>
    <row r="11" spans="1:10" ht="31.5">
      <c r="A11" s="14" t="s">
        <v>119</v>
      </c>
      <c r="B11" s="15">
        <v>20</v>
      </c>
      <c r="C11" s="16" t="s">
        <v>128</v>
      </c>
      <c r="D11" s="21" t="s">
        <v>27</v>
      </c>
      <c r="E11" s="21" t="s">
        <v>68</v>
      </c>
      <c r="F11" s="15">
        <v>20</v>
      </c>
      <c r="G11" s="15">
        <v>0</v>
      </c>
      <c r="H11" s="7">
        <v>20</v>
      </c>
      <c r="I11" s="8">
        <v>0.4</v>
      </c>
      <c r="J11" s="9" t="s">
        <v>77</v>
      </c>
    </row>
    <row r="12" spans="1:10" ht="31.5">
      <c r="A12" s="17" t="s">
        <v>113</v>
      </c>
      <c r="B12" s="15">
        <v>14</v>
      </c>
      <c r="C12" s="16" t="s">
        <v>128</v>
      </c>
      <c r="D12" s="21" t="s">
        <v>27</v>
      </c>
      <c r="E12" s="21" t="s">
        <v>68</v>
      </c>
      <c r="F12" s="15">
        <v>17</v>
      </c>
      <c r="G12" s="15">
        <v>0</v>
      </c>
      <c r="H12" s="7">
        <v>17</v>
      </c>
      <c r="I12" s="8">
        <v>0.34</v>
      </c>
      <c r="J12" s="9" t="s">
        <v>77</v>
      </c>
    </row>
    <row r="13" spans="1:10" ht="31.5">
      <c r="A13" s="14" t="s">
        <v>124</v>
      </c>
      <c r="B13" s="15">
        <v>4</v>
      </c>
      <c r="C13" s="15" t="s">
        <v>109</v>
      </c>
      <c r="D13" s="21" t="s">
        <v>27</v>
      </c>
      <c r="E13" s="21" t="s">
        <v>110</v>
      </c>
      <c r="F13" s="15">
        <v>0</v>
      </c>
      <c r="G13" s="15">
        <v>15</v>
      </c>
      <c r="H13" s="7">
        <v>15</v>
      </c>
      <c r="I13" s="8">
        <v>0.3</v>
      </c>
      <c r="J13" s="9" t="s">
        <v>77</v>
      </c>
    </row>
    <row r="14" spans="1:10" ht="31.5">
      <c r="A14" s="24" t="s">
        <v>116</v>
      </c>
      <c r="B14" s="15">
        <v>17</v>
      </c>
      <c r="C14" s="16" t="s">
        <v>128</v>
      </c>
      <c r="D14" s="21" t="s">
        <v>27</v>
      </c>
      <c r="E14" s="21" t="s">
        <v>68</v>
      </c>
      <c r="F14" s="15">
        <v>15</v>
      </c>
      <c r="G14" s="15">
        <v>0</v>
      </c>
      <c r="H14" s="7">
        <v>15</v>
      </c>
      <c r="I14" s="8">
        <v>0.3</v>
      </c>
      <c r="J14" s="9" t="s">
        <v>77</v>
      </c>
    </row>
    <row r="15" spans="1:10" ht="31.5">
      <c r="A15" s="14" t="s">
        <v>118</v>
      </c>
      <c r="B15" s="15">
        <v>19</v>
      </c>
      <c r="C15" s="16" t="s">
        <v>128</v>
      </c>
      <c r="D15" s="21" t="s">
        <v>27</v>
      </c>
      <c r="E15" s="21" t="s">
        <v>68</v>
      </c>
      <c r="F15" s="15">
        <v>8</v>
      </c>
      <c r="G15" s="15">
        <v>7</v>
      </c>
      <c r="H15" s="7">
        <v>15</v>
      </c>
      <c r="I15" s="8">
        <v>0.3</v>
      </c>
      <c r="J15" s="9" t="s">
        <v>77</v>
      </c>
    </row>
    <row r="16" spans="1:10" ht="31.5">
      <c r="A16" s="21" t="s">
        <v>49</v>
      </c>
      <c r="B16" s="22">
        <v>11</v>
      </c>
      <c r="C16" s="23" t="s">
        <v>47</v>
      </c>
      <c r="D16" s="21" t="s">
        <v>27</v>
      </c>
      <c r="E16" s="21" t="s">
        <v>28</v>
      </c>
      <c r="F16" s="22">
        <v>14</v>
      </c>
      <c r="G16" s="22">
        <v>0</v>
      </c>
      <c r="H16" s="7">
        <f>SUM(F16:G16)</f>
        <v>14</v>
      </c>
      <c r="I16" s="8">
        <f>H16/50</f>
        <v>0.28000000000000003</v>
      </c>
      <c r="J16" s="9" t="s">
        <v>77</v>
      </c>
    </row>
    <row r="17" spans="1:10" ht="31.5">
      <c r="A17" s="24" t="s">
        <v>122</v>
      </c>
      <c r="B17" s="15">
        <v>5</v>
      </c>
      <c r="C17" s="15" t="s">
        <v>109</v>
      </c>
      <c r="D17" s="21" t="s">
        <v>27</v>
      </c>
      <c r="E17" s="21" t="s">
        <v>110</v>
      </c>
      <c r="F17" s="15">
        <v>14</v>
      </c>
      <c r="G17" s="15">
        <v>0</v>
      </c>
      <c r="H17" s="7">
        <v>14</v>
      </c>
      <c r="I17" s="8">
        <v>0.28000000000000003</v>
      </c>
      <c r="J17" s="9" t="s">
        <v>77</v>
      </c>
    </row>
    <row r="18" spans="1:10" ht="31.5">
      <c r="A18" s="24" t="s">
        <v>48</v>
      </c>
      <c r="B18" s="15">
        <v>10</v>
      </c>
      <c r="C18" s="15" t="s">
        <v>47</v>
      </c>
      <c r="D18" s="21" t="s">
        <v>27</v>
      </c>
      <c r="E18" s="21" t="s">
        <v>28</v>
      </c>
      <c r="F18" s="15">
        <v>10</v>
      </c>
      <c r="G18" s="15">
        <v>2</v>
      </c>
      <c r="H18" s="7">
        <f>SUM(F18:G18)</f>
        <v>12</v>
      </c>
      <c r="I18" s="8">
        <f>H18/50</f>
        <v>0.24</v>
      </c>
      <c r="J18" s="9" t="s">
        <v>77</v>
      </c>
    </row>
    <row r="19" spans="1:10" ht="31.5">
      <c r="A19" s="24" t="s">
        <v>117</v>
      </c>
      <c r="B19" s="15">
        <v>18</v>
      </c>
      <c r="C19" s="16" t="s">
        <v>128</v>
      </c>
      <c r="D19" s="21" t="s">
        <v>27</v>
      </c>
      <c r="E19" s="21" t="s">
        <v>68</v>
      </c>
      <c r="F19" s="15">
        <v>12</v>
      </c>
      <c r="G19" s="15">
        <v>0</v>
      </c>
      <c r="H19" s="7">
        <v>12</v>
      </c>
      <c r="I19" s="8">
        <v>0.24</v>
      </c>
      <c r="J19" s="9" t="s">
        <v>77</v>
      </c>
    </row>
    <row r="20" spans="1:10" ht="31.5">
      <c r="A20" s="24" t="s">
        <v>112</v>
      </c>
      <c r="B20" s="15">
        <v>13</v>
      </c>
      <c r="C20" s="16" t="s">
        <v>128</v>
      </c>
      <c r="D20" s="21" t="s">
        <v>27</v>
      </c>
      <c r="E20" s="21" t="s">
        <v>68</v>
      </c>
      <c r="F20" s="15">
        <v>10</v>
      </c>
      <c r="G20" s="15">
        <v>0</v>
      </c>
      <c r="H20" s="7">
        <v>10</v>
      </c>
      <c r="I20" s="8">
        <v>0.2</v>
      </c>
      <c r="J20" s="9" t="s">
        <v>77</v>
      </c>
    </row>
    <row r="21" spans="1:10" ht="31.5">
      <c r="A21" s="21" t="s">
        <v>46</v>
      </c>
      <c r="B21" s="22">
        <v>9</v>
      </c>
      <c r="C21" s="23" t="s">
        <v>47</v>
      </c>
      <c r="D21" s="21" t="s">
        <v>27</v>
      </c>
      <c r="E21" s="21" t="s">
        <v>28</v>
      </c>
      <c r="F21" s="22">
        <v>7</v>
      </c>
      <c r="G21" s="22">
        <v>0</v>
      </c>
      <c r="H21" s="7">
        <f>SUM(F21:G21)</f>
        <v>7</v>
      </c>
      <c r="I21" s="8">
        <f>H21/50</f>
        <v>0.14000000000000001</v>
      </c>
      <c r="J21" s="9" t="s">
        <v>77</v>
      </c>
    </row>
    <row r="22" spans="1:10" ht="31.5">
      <c r="A22" s="24" t="s">
        <v>126</v>
      </c>
      <c r="B22" s="15">
        <v>1</v>
      </c>
      <c r="C22" s="15" t="s">
        <v>109</v>
      </c>
      <c r="D22" s="21" t="s">
        <v>27</v>
      </c>
      <c r="E22" s="21" t="s">
        <v>110</v>
      </c>
      <c r="F22" s="15">
        <v>3</v>
      </c>
      <c r="G22" s="15">
        <v>2</v>
      </c>
      <c r="H22" s="7">
        <v>5</v>
      </c>
      <c r="I22" s="8">
        <v>0.1</v>
      </c>
      <c r="J22" s="9" t="s">
        <v>77</v>
      </c>
    </row>
    <row r="23" spans="1:10" ht="31.5">
      <c r="A23" s="21" t="s">
        <v>115</v>
      </c>
      <c r="B23" s="15">
        <v>16</v>
      </c>
      <c r="C23" s="16" t="s">
        <v>128</v>
      </c>
      <c r="D23" s="21" t="s">
        <v>27</v>
      </c>
      <c r="E23" s="21" t="s">
        <v>68</v>
      </c>
      <c r="F23" s="15">
        <v>5</v>
      </c>
      <c r="G23" s="15">
        <v>0</v>
      </c>
      <c r="H23" s="7">
        <v>5</v>
      </c>
      <c r="I23" s="8">
        <v>0.1</v>
      </c>
      <c r="J23" s="9" t="s">
        <v>77</v>
      </c>
    </row>
    <row r="24" spans="1:10" ht="15.75">
      <c r="A24" s="14"/>
      <c r="B24" s="15"/>
      <c r="C24" s="16"/>
      <c r="D24" s="16"/>
      <c r="E24" s="17"/>
      <c r="G24" s="16"/>
      <c r="H24" s="7">
        <f t="shared" ref="H24:H32" si="0">SUM(F24:G24)</f>
        <v>0</v>
      </c>
      <c r="I24" s="8">
        <f t="shared" ref="I24:I32" si="1">H24/50</f>
        <v>0</v>
      </c>
      <c r="J24" s="9"/>
    </row>
    <row r="25" spans="1:10" ht="15.75">
      <c r="A25" s="14"/>
      <c r="B25" s="15"/>
      <c r="C25" s="16"/>
      <c r="D25" s="16"/>
      <c r="E25" s="17"/>
      <c r="F25" s="16"/>
      <c r="G25" s="16"/>
      <c r="H25" s="7">
        <f t="shared" si="0"/>
        <v>0</v>
      </c>
      <c r="I25" s="8">
        <f t="shared" si="1"/>
        <v>0</v>
      </c>
      <c r="J25" s="9"/>
    </row>
    <row r="26" spans="1:10" ht="15.75">
      <c r="A26" s="14"/>
      <c r="B26" s="15"/>
      <c r="C26" s="16"/>
      <c r="D26" s="16"/>
      <c r="E26" s="17"/>
      <c r="F26" s="16"/>
      <c r="G26" s="16"/>
      <c r="H26" s="7">
        <f t="shared" si="0"/>
        <v>0</v>
      </c>
      <c r="I26" s="8">
        <f t="shared" si="1"/>
        <v>0</v>
      </c>
      <c r="J26" s="9"/>
    </row>
    <row r="27" spans="1:10" ht="15.75">
      <c r="A27" s="14"/>
      <c r="B27" s="15"/>
      <c r="C27" s="16"/>
      <c r="D27" s="16"/>
      <c r="E27" s="17"/>
      <c r="F27" s="16"/>
      <c r="G27" s="16"/>
      <c r="H27" s="7">
        <f t="shared" si="0"/>
        <v>0</v>
      </c>
      <c r="I27" s="8">
        <f t="shared" si="1"/>
        <v>0</v>
      </c>
      <c r="J27" s="9"/>
    </row>
    <row r="28" spans="1:10" ht="15.75">
      <c r="A28" s="14"/>
      <c r="B28" s="15"/>
      <c r="C28" s="16"/>
      <c r="D28" s="16"/>
      <c r="E28" s="17"/>
      <c r="F28" s="16"/>
      <c r="G28" s="16"/>
      <c r="H28" s="7">
        <f t="shared" si="0"/>
        <v>0</v>
      </c>
      <c r="I28" s="8">
        <f t="shared" si="1"/>
        <v>0</v>
      </c>
      <c r="J28" s="9"/>
    </row>
    <row r="29" spans="1:10" ht="15.75">
      <c r="A29" s="14"/>
      <c r="B29" s="15"/>
      <c r="C29" s="16"/>
      <c r="D29" s="16"/>
      <c r="E29" s="17"/>
      <c r="F29" s="16"/>
      <c r="G29" s="16"/>
      <c r="H29" s="7">
        <f t="shared" si="0"/>
        <v>0</v>
      </c>
      <c r="I29" s="8">
        <f t="shared" si="1"/>
        <v>0</v>
      </c>
      <c r="J29" s="9"/>
    </row>
    <row r="30" spans="1:10" ht="15.75">
      <c r="A30" s="14"/>
      <c r="B30" s="15"/>
      <c r="C30" s="16"/>
      <c r="D30" s="16"/>
      <c r="E30" s="17"/>
      <c r="F30" s="16"/>
      <c r="G30" s="16"/>
      <c r="H30" s="7">
        <f t="shared" si="0"/>
        <v>0</v>
      </c>
      <c r="I30" s="8">
        <f t="shared" si="1"/>
        <v>0</v>
      </c>
      <c r="J30" s="9"/>
    </row>
    <row r="31" spans="1:10" ht="15.75">
      <c r="A31" s="14"/>
      <c r="B31" s="15"/>
      <c r="C31" s="16"/>
      <c r="D31" s="16"/>
      <c r="E31" s="17"/>
      <c r="F31" s="16"/>
      <c r="G31" s="16"/>
      <c r="H31" s="7">
        <f t="shared" si="0"/>
        <v>0</v>
      </c>
      <c r="I31" s="8">
        <f t="shared" si="1"/>
        <v>0</v>
      </c>
      <c r="J31" s="9"/>
    </row>
    <row r="32" spans="1:10" ht="15.75">
      <c r="A32" s="14"/>
      <c r="B32" s="15"/>
      <c r="C32" s="16"/>
      <c r="D32" s="16"/>
      <c r="E32" s="17"/>
      <c r="F32" s="16"/>
      <c r="G32" s="16"/>
      <c r="H32" s="7">
        <f t="shared" si="0"/>
        <v>0</v>
      </c>
      <c r="I32" s="8">
        <f t="shared" si="1"/>
        <v>0</v>
      </c>
      <c r="J32" s="9"/>
    </row>
  </sheetData>
  <sortState ref="A4:I23">
    <sortCondition descending="1" ref="I4:I23"/>
  </sortState>
  <mergeCells count="2">
    <mergeCell ref="A1:J1"/>
    <mergeCell ref="A3:J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3"/>
  <sheetViews>
    <sheetView zoomScale="85" zoomScaleNormal="85" workbookViewId="0">
      <selection activeCell="E4" sqref="E4"/>
    </sheetView>
  </sheetViews>
  <sheetFormatPr defaultRowHeight="15"/>
  <cols>
    <col min="1" max="1" width="35.7109375" style="1" customWidth="1"/>
    <col min="2" max="2" width="10.140625" style="1" customWidth="1"/>
    <col min="3" max="3" width="9.5703125" style="1" customWidth="1"/>
    <col min="4" max="4" width="17.5703125" style="1" customWidth="1"/>
    <col min="5" max="5" width="23.28515625" style="1" customWidth="1"/>
    <col min="6" max="6" width="22" style="1" bestFit="1" customWidth="1"/>
    <col min="7" max="7" width="24.7109375" style="1" bestFit="1" customWidth="1"/>
    <col min="8" max="8" width="13.28515625" style="1" customWidth="1"/>
    <col min="9" max="9" width="14.85546875" style="1" customWidth="1"/>
    <col min="10" max="10" width="17.28515625" style="1" customWidth="1"/>
    <col min="11" max="16384" width="9.140625" style="1"/>
  </cols>
  <sheetData>
    <row r="1" spans="1:10" ht="22.5">
      <c r="A1" s="29" t="s">
        <v>14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5.75">
      <c r="A2" s="2" t="s">
        <v>20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21</v>
      </c>
      <c r="G2" s="2" t="s">
        <v>24</v>
      </c>
      <c r="H2" s="2" t="s">
        <v>4</v>
      </c>
      <c r="I2" s="3" t="s">
        <v>5</v>
      </c>
      <c r="J2" s="2" t="s">
        <v>6</v>
      </c>
    </row>
    <row r="3" spans="1:10" ht="15.75">
      <c r="A3" s="30" t="s">
        <v>9</v>
      </c>
      <c r="B3" s="30"/>
      <c r="C3" s="30"/>
      <c r="D3" s="30"/>
      <c r="E3" s="30"/>
      <c r="F3" s="30"/>
      <c r="G3" s="30"/>
      <c r="H3" s="30"/>
      <c r="I3" s="30"/>
      <c r="J3" s="30"/>
    </row>
    <row r="4" spans="1:10" ht="31.5">
      <c r="A4" s="21" t="s">
        <v>140</v>
      </c>
      <c r="B4" s="22">
        <v>9</v>
      </c>
      <c r="C4" s="23" t="s">
        <v>141</v>
      </c>
      <c r="D4" s="21" t="s">
        <v>80</v>
      </c>
      <c r="E4" s="26" t="s">
        <v>136</v>
      </c>
      <c r="F4" s="23">
        <v>18</v>
      </c>
      <c r="G4" s="23">
        <v>24</v>
      </c>
      <c r="H4" s="7">
        <v>42</v>
      </c>
      <c r="I4" s="8">
        <v>0.84</v>
      </c>
      <c r="J4" s="9" t="s">
        <v>75</v>
      </c>
    </row>
    <row r="5" spans="1:10" ht="31.5">
      <c r="A5" s="26" t="s">
        <v>129</v>
      </c>
      <c r="B5" s="22">
        <v>4</v>
      </c>
      <c r="C5" s="23" t="s">
        <v>130</v>
      </c>
      <c r="D5" s="21" t="s">
        <v>80</v>
      </c>
      <c r="E5" s="21" t="s">
        <v>81</v>
      </c>
      <c r="F5" s="23">
        <v>18</v>
      </c>
      <c r="G5" s="23">
        <v>22</v>
      </c>
      <c r="H5" s="7">
        <v>40</v>
      </c>
      <c r="I5" s="8">
        <v>0.8</v>
      </c>
      <c r="J5" s="9" t="s">
        <v>76</v>
      </c>
    </row>
    <row r="6" spans="1:10" ht="31.5">
      <c r="A6" s="24" t="s">
        <v>142</v>
      </c>
      <c r="B6" s="15">
        <v>10</v>
      </c>
      <c r="C6" s="15" t="s">
        <v>141</v>
      </c>
      <c r="D6" s="21" t="s">
        <v>80</v>
      </c>
      <c r="E6" s="26" t="s">
        <v>136</v>
      </c>
      <c r="F6" s="27">
        <v>17</v>
      </c>
      <c r="G6" s="27">
        <v>14</v>
      </c>
      <c r="H6" s="7">
        <v>31</v>
      </c>
      <c r="I6" s="8">
        <v>0.62</v>
      </c>
      <c r="J6" s="9" t="s">
        <v>76</v>
      </c>
    </row>
    <row r="7" spans="1:10" ht="31.5">
      <c r="A7" s="14" t="s">
        <v>143</v>
      </c>
      <c r="B7" s="15">
        <v>11</v>
      </c>
      <c r="C7" s="15" t="s">
        <v>135</v>
      </c>
      <c r="D7" s="21" t="s">
        <v>80</v>
      </c>
      <c r="E7" s="26" t="s">
        <v>136</v>
      </c>
      <c r="F7" s="27">
        <v>13</v>
      </c>
      <c r="G7" s="27">
        <v>11</v>
      </c>
      <c r="H7" s="7">
        <v>24</v>
      </c>
      <c r="I7" s="8">
        <v>0.48</v>
      </c>
      <c r="J7" s="9" t="s">
        <v>77</v>
      </c>
    </row>
    <row r="8" spans="1:10" ht="31.5">
      <c r="A8" s="24" t="s">
        <v>131</v>
      </c>
      <c r="B8" s="15">
        <v>1</v>
      </c>
      <c r="C8" s="15" t="s">
        <v>130</v>
      </c>
      <c r="D8" s="21" t="s">
        <v>80</v>
      </c>
      <c r="E8" s="21" t="s">
        <v>81</v>
      </c>
      <c r="F8" s="27">
        <v>0</v>
      </c>
      <c r="G8" s="27">
        <v>16</v>
      </c>
      <c r="H8" s="7">
        <v>16</v>
      </c>
      <c r="I8" s="8">
        <v>0.32</v>
      </c>
      <c r="J8" s="9" t="s">
        <v>77</v>
      </c>
    </row>
    <row r="9" spans="1:10" ht="31.5">
      <c r="A9" s="26" t="s">
        <v>133</v>
      </c>
      <c r="B9" s="22">
        <v>3</v>
      </c>
      <c r="C9" s="23" t="s">
        <v>130</v>
      </c>
      <c r="D9" s="21" t="s">
        <v>80</v>
      </c>
      <c r="E9" s="21" t="s">
        <v>81</v>
      </c>
      <c r="F9" s="23">
        <v>10</v>
      </c>
      <c r="G9" s="23">
        <v>6</v>
      </c>
      <c r="H9" s="7">
        <v>16</v>
      </c>
      <c r="I9" s="8">
        <v>0.32</v>
      </c>
      <c r="J9" s="9" t="s">
        <v>77</v>
      </c>
    </row>
    <row r="10" spans="1:10" ht="31.5">
      <c r="A10" s="26" t="s">
        <v>132</v>
      </c>
      <c r="B10" s="22">
        <v>2</v>
      </c>
      <c r="C10" s="23" t="s">
        <v>130</v>
      </c>
      <c r="D10" s="21" t="s">
        <v>80</v>
      </c>
      <c r="E10" s="21" t="s">
        <v>81</v>
      </c>
      <c r="F10" s="23">
        <v>8</v>
      </c>
      <c r="G10" s="23">
        <v>6</v>
      </c>
      <c r="H10" s="7">
        <v>14</v>
      </c>
      <c r="I10" s="8">
        <v>0.28000000000000003</v>
      </c>
      <c r="J10" s="9" t="s">
        <v>77</v>
      </c>
    </row>
    <row r="11" spans="1:10" ht="31.5">
      <c r="A11" s="24" t="s">
        <v>134</v>
      </c>
      <c r="B11" s="15">
        <v>5</v>
      </c>
      <c r="C11" s="15" t="s">
        <v>135</v>
      </c>
      <c r="D11" s="21" t="s">
        <v>80</v>
      </c>
      <c r="E11" s="26" t="s">
        <v>136</v>
      </c>
      <c r="F11" s="27">
        <v>11</v>
      </c>
      <c r="G11" s="27">
        <v>0</v>
      </c>
      <c r="H11" s="7">
        <v>11</v>
      </c>
      <c r="I11" s="8">
        <v>0.22</v>
      </c>
      <c r="J11" s="9" t="s">
        <v>77</v>
      </c>
    </row>
    <row r="12" spans="1:10" ht="31.5">
      <c r="A12" s="24" t="s">
        <v>138</v>
      </c>
      <c r="B12" s="15">
        <v>7</v>
      </c>
      <c r="C12" s="15" t="s">
        <v>135</v>
      </c>
      <c r="D12" s="21" t="s">
        <v>80</v>
      </c>
      <c r="E12" s="26" t="s">
        <v>136</v>
      </c>
      <c r="F12" s="27">
        <v>11</v>
      </c>
      <c r="G12" s="27">
        <v>0</v>
      </c>
      <c r="H12" s="7">
        <v>11</v>
      </c>
      <c r="I12" s="8">
        <v>0.22</v>
      </c>
      <c r="J12" s="9" t="s">
        <v>77</v>
      </c>
    </row>
    <row r="13" spans="1:10" ht="31.5">
      <c r="A13" s="24" t="s">
        <v>137</v>
      </c>
      <c r="B13" s="15">
        <v>6</v>
      </c>
      <c r="C13" s="15" t="s">
        <v>135</v>
      </c>
      <c r="D13" s="21" t="s">
        <v>80</v>
      </c>
      <c r="E13" s="26" t="s">
        <v>136</v>
      </c>
      <c r="F13" s="27">
        <v>10</v>
      </c>
      <c r="G13" s="27">
        <v>0</v>
      </c>
      <c r="H13" s="7">
        <v>10</v>
      </c>
      <c r="I13" s="8">
        <v>0.2</v>
      </c>
      <c r="J13" s="9" t="s">
        <v>77</v>
      </c>
    </row>
    <row r="14" spans="1:10" ht="31.5">
      <c r="A14" s="14" t="s">
        <v>139</v>
      </c>
      <c r="B14" s="15">
        <v>8</v>
      </c>
      <c r="C14" s="15" t="s">
        <v>135</v>
      </c>
      <c r="D14" s="21" t="s">
        <v>80</v>
      </c>
      <c r="E14" s="26" t="s">
        <v>136</v>
      </c>
      <c r="F14" s="27">
        <v>9</v>
      </c>
      <c r="G14" s="27">
        <v>0</v>
      </c>
      <c r="H14" s="7">
        <v>9</v>
      </c>
      <c r="I14" s="8">
        <v>0.18</v>
      </c>
      <c r="J14" s="9" t="s">
        <v>77</v>
      </c>
    </row>
    <row r="15" spans="1:10" ht="31.5">
      <c r="A15" s="14" t="s">
        <v>144</v>
      </c>
      <c r="B15" s="15">
        <v>12</v>
      </c>
      <c r="C15" s="16" t="s">
        <v>141</v>
      </c>
      <c r="D15" s="21" t="s">
        <v>80</v>
      </c>
      <c r="E15" s="26" t="s">
        <v>136</v>
      </c>
      <c r="F15" s="16">
        <v>4</v>
      </c>
      <c r="G15" s="16">
        <v>5</v>
      </c>
      <c r="H15" s="7">
        <v>9</v>
      </c>
      <c r="I15" s="8">
        <v>0.18</v>
      </c>
      <c r="J15" s="9" t="s">
        <v>77</v>
      </c>
    </row>
    <row r="16" spans="1:10" ht="15.75">
      <c r="A16" s="24"/>
      <c r="B16" s="15"/>
      <c r="C16" s="15"/>
      <c r="D16" s="15"/>
      <c r="E16" s="28"/>
      <c r="F16" s="20"/>
      <c r="G16" s="20"/>
      <c r="H16" s="7">
        <f t="shared" ref="H16:H33" si="0">SUM(F16:G16)</f>
        <v>0</v>
      </c>
      <c r="I16" s="8">
        <f t="shared" ref="I16:I33" si="1">H16/50</f>
        <v>0</v>
      </c>
      <c r="J16" s="9"/>
    </row>
    <row r="17" spans="1:10" ht="15.75">
      <c r="A17" s="13"/>
      <c r="B17" s="11"/>
      <c r="C17" s="11"/>
      <c r="D17" s="11"/>
      <c r="E17" s="10"/>
      <c r="F17" s="20"/>
      <c r="G17" s="20"/>
      <c r="H17" s="7">
        <f t="shared" si="0"/>
        <v>0</v>
      </c>
      <c r="I17" s="8">
        <f t="shared" si="1"/>
        <v>0</v>
      </c>
      <c r="J17" s="9"/>
    </row>
    <row r="18" spans="1:10" ht="15.75">
      <c r="A18" s="18"/>
      <c r="B18" s="11"/>
      <c r="C18" s="19"/>
      <c r="D18" s="11"/>
      <c r="E18" s="12"/>
      <c r="F18" s="20"/>
      <c r="G18" s="20"/>
      <c r="H18" s="7">
        <f t="shared" si="0"/>
        <v>0</v>
      </c>
      <c r="I18" s="8">
        <f t="shared" si="1"/>
        <v>0</v>
      </c>
      <c r="J18" s="9"/>
    </row>
    <row r="19" spans="1:10" ht="15.75">
      <c r="A19" s="18"/>
      <c r="B19" s="11"/>
      <c r="C19" s="11"/>
      <c r="D19" s="11"/>
      <c r="E19" s="12"/>
      <c r="F19" s="20"/>
      <c r="G19" s="20"/>
      <c r="H19" s="7">
        <f t="shared" si="0"/>
        <v>0</v>
      </c>
      <c r="I19" s="8">
        <f t="shared" si="1"/>
        <v>0</v>
      </c>
      <c r="J19" s="9"/>
    </row>
    <row r="20" spans="1:10" ht="15.75">
      <c r="A20" s="10"/>
      <c r="B20" s="11"/>
      <c r="C20" s="19"/>
      <c r="D20" s="11"/>
      <c r="E20" s="12"/>
      <c r="F20" s="20"/>
      <c r="G20" s="20"/>
      <c r="H20" s="7">
        <f t="shared" si="0"/>
        <v>0</v>
      </c>
      <c r="I20" s="8">
        <f t="shared" si="1"/>
        <v>0</v>
      </c>
      <c r="J20" s="9"/>
    </row>
    <row r="21" spans="1:10" ht="15.75">
      <c r="A21" s="10"/>
      <c r="B21" s="11"/>
      <c r="C21" s="19"/>
      <c r="D21" s="19"/>
      <c r="E21" s="12"/>
      <c r="F21" s="20"/>
      <c r="G21" s="20"/>
      <c r="H21" s="7">
        <f t="shared" si="0"/>
        <v>0</v>
      </c>
      <c r="I21" s="8">
        <f t="shared" si="1"/>
        <v>0</v>
      </c>
      <c r="J21" s="9"/>
    </row>
    <row r="22" spans="1:10" ht="15.75">
      <c r="A22" s="14"/>
      <c r="B22" s="15"/>
      <c r="C22" s="16"/>
      <c r="D22" s="16"/>
      <c r="E22" s="17"/>
      <c r="F22" s="16"/>
      <c r="G22" s="16"/>
      <c r="H22" s="7">
        <f t="shared" si="0"/>
        <v>0</v>
      </c>
      <c r="I22" s="8">
        <f t="shared" si="1"/>
        <v>0</v>
      </c>
      <c r="J22" s="9"/>
    </row>
    <row r="23" spans="1:10" ht="15.75">
      <c r="A23" s="14"/>
      <c r="B23" s="15"/>
      <c r="C23" s="16"/>
      <c r="D23" s="16"/>
      <c r="E23" s="17"/>
      <c r="F23" s="16"/>
      <c r="G23" s="16"/>
      <c r="H23" s="7">
        <f t="shared" si="0"/>
        <v>0</v>
      </c>
      <c r="I23" s="8">
        <f t="shared" si="1"/>
        <v>0</v>
      </c>
      <c r="J23" s="9"/>
    </row>
    <row r="24" spans="1:10" ht="15.75">
      <c r="A24" s="14"/>
      <c r="B24" s="15"/>
      <c r="C24" s="16"/>
      <c r="D24" s="16"/>
      <c r="E24" s="17"/>
      <c r="F24" s="16"/>
      <c r="G24" s="16"/>
      <c r="H24" s="7">
        <f t="shared" si="0"/>
        <v>0</v>
      </c>
      <c r="I24" s="8">
        <f t="shared" si="1"/>
        <v>0</v>
      </c>
      <c r="J24" s="9"/>
    </row>
    <row r="25" spans="1:10" ht="15.75">
      <c r="A25" s="14"/>
      <c r="B25" s="15"/>
      <c r="C25" s="16"/>
      <c r="D25" s="16"/>
      <c r="E25" s="17"/>
      <c r="F25" s="16"/>
      <c r="G25" s="16"/>
      <c r="H25" s="7">
        <f t="shared" si="0"/>
        <v>0</v>
      </c>
      <c r="I25" s="8">
        <f t="shared" si="1"/>
        <v>0</v>
      </c>
      <c r="J25" s="9"/>
    </row>
    <row r="26" spans="1:10" ht="15.75">
      <c r="A26" s="14"/>
      <c r="B26" s="15"/>
      <c r="C26" s="16"/>
      <c r="D26" s="16"/>
      <c r="E26" s="17"/>
      <c r="F26" s="16"/>
      <c r="G26" s="16"/>
      <c r="H26" s="7">
        <f t="shared" si="0"/>
        <v>0</v>
      </c>
      <c r="I26" s="8">
        <f t="shared" si="1"/>
        <v>0</v>
      </c>
      <c r="J26" s="9"/>
    </row>
    <row r="27" spans="1:10" ht="15.75">
      <c r="A27" s="14"/>
      <c r="B27" s="15"/>
      <c r="C27" s="16"/>
      <c r="D27" s="16"/>
      <c r="E27" s="17"/>
      <c r="F27" s="16"/>
      <c r="G27" s="16"/>
      <c r="H27" s="7">
        <f t="shared" si="0"/>
        <v>0</v>
      </c>
      <c r="I27" s="8">
        <f t="shared" si="1"/>
        <v>0</v>
      </c>
      <c r="J27" s="9"/>
    </row>
    <row r="28" spans="1:10" ht="15.75">
      <c r="A28" s="14"/>
      <c r="B28" s="15"/>
      <c r="C28" s="16"/>
      <c r="D28" s="16"/>
      <c r="E28" s="17"/>
      <c r="F28" s="16"/>
      <c r="G28" s="16"/>
      <c r="H28" s="7">
        <f t="shared" si="0"/>
        <v>0</v>
      </c>
      <c r="I28" s="8">
        <f t="shared" si="1"/>
        <v>0</v>
      </c>
      <c r="J28" s="9"/>
    </row>
    <row r="29" spans="1:10" ht="15.75">
      <c r="A29" s="14"/>
      <c r="B29" s="15"/>
      <c r="C29" s="16"/>
      <c r="D29" s="16"/>
      <c r="E29" s="17"/>
      <c r="F29" s="16"/>
      <c r="G29" s="16"/>
      <c r="H29" s="7">
        <f t="shared" si="0"/>
        <v>0</v>
      </c>
      <c r="I29" s="8">
        <f t="shared" si="1"/>
        <v>0</v>
      </c>
      <c r="J29" s="9"/>
    </row>
    <row r="30" spans="1:10" ht="15.75">
      <c r="A30" s="14"/>
      <c r="B30" s="15"/>
      <c r="C30" s="16"/>
      <c r="D30" s="16"/>
      <c r="E30" s="17"/>
      <c r="F30" s="16"/>
      <c r="G30" s="16"/>
      <c r="H30" s="7">
        <f t="shared" si="0"/>
        <v>0</v>
      </c>
      <c r="I30" s="8">
        <f t="shared" si="1"/>
        <v>0</v>
      </c>
      <c r="J30" s="9"/>
    </row>
    <row r="31" spans="1:10" ht="15.75">
      <c r="A31" s="14"/>
      <c r="B31" s="15"/>
      <c r="C31" s="16"/>
      <c r="D31" s="16"/>
      <c r="E31" s="17"/>
      <c r="F31" s="16"/>
      <c r="G31" s="16"/>
      <c r="H31" s="7">
        <f t="shared" si="0"/>
        <v>0</v>
      </c>
      <c r="I31" s="8">
        <f t="shared" si="1"/>
        <v>0</v>
      </c>
      <c r="J31" s="9"/>
    </row>
    <row r="32" spans="1:10" ht="15.75">
      <c r="A32" s="14"/>
      <c r="B32" s="15"/>
      <c r="C32" s="16"/>
      <c r="D32" s="16"/>
      <c r="E32" s="17"/>
      <c r="F32" s="16"/>
      <c r="G32" s="16"/>
      <c r="H32" s="7">
        <f t="shared" si="0"/>
        <v>0</v>
      </c>
      <c r="I32" s="8">
        <f t="shared" si="1"/>
        <v>0</v>
      </c>
      <c r="J32" s="9"/>
    </row>
    <row r="33" spans="1:10" ht="15.75">
      <c r="A33" s="14"/>
      <c r="B33" s="15"/>
      <c r="C33" s="16"/>
      <c r="D33" s="16"/>
      <c r="E33" s="17"/>
      <c r="F33" s="16"/>
      <c r="G33" s="16"/>
      <c r="H33" s="7">
        <f t="shared" si="0"/>
        <v>0</v>
      </c>
      <c r="I33" s="8">
        <f t="shared" si="1"/>
        <v>0</v>
      </c>
      <c r="J33" s="9"/>
    </row>
  </sheetData>
  <sortState ref="A4:I15">
    <sortCondition descending="1" ref="I4:I15"/>
  </sortState>
  <mergeCells count="2">
    <mergeCell ref="A1:J1"/>
    <mergeCell ref="A3:J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3"/>
  <sheetViews>
    <sheetView zoomScale="85" zoomScaleNormal="85" workbookViewId="0">
      <selection activeCell="G4" sqref="G4"/>
    </sheetView>
  </sheetViews>
  <sheetFormatPr defaultRowHeight="15"/>
  <cols>
    <col min="1" max="1" width="38.140625" style="1" customWidth="1"/>
    <col min="2" max="2" width="11.7109375" style="1" customWidth="1"/>
    <col min="3" max="3" width="12.42578125" style="1" customWidth="1"/>
    <col min="4" max="4" width="17.5703125" style="1" customWidth="1"/>
    <col min="5" max="5" width="20.42578125" style="1" customWidth="1"/>
    <col min="6" max="6" width="22" style="1" bestFit="1" customWidth="1"/>
    <col min="7" max="7" width="24.7109375" style="1" bestFit="1" customWidth="1"/>
    <col min="8" max="8" width="13.28515625" style="1" customWidth="1"/>
    <col min="9" max="9" width="14.85546875" style="1" customWidth="1"/>
    <col min="10" max="10" width="17.28515625" style="1" customWidth="1"/>
    <col min="11" max="16384" width="9.140625" style="1"/>
  </cols>
  <sheetData>
    <row r="1" spans="1:10" ht="22.5">
      <c r="A1" s="29" t="s">
        <v>14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5.75">
      <c r="A2" s="2" t="s">
        <v>20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22</v>
      </c>
      <c r="G2" s="2" t="s">
        <v>23</v>
      </c>
      <c r="H2" s="2" t="s">
        <v>4</v>
      </c>
      <c r="I2" s="3" t="s">
        <v>5</v>
      </c>
      <c r="J2" s="2" t="s">
        <v>6</v>
      </c>
    </row>
    <row r="3" spans="1:10" ht="15.75">
      <c r="A3" s="30" t="s">
        <v>10</v>
      </c>
      <c r="B3" s="30"/>
      <c r="C3" s="30"/>
      <c r="D3" s="30"/>
      <c r="E3" s="30"/>
      <c r="F3" s="30"/>
      <c r="G3" s="30"/>
      <c r="H3" s="30"/>
      <c r="I3" s="30"/>
      <c r="J3" s="30"/>
    </row>
    <row r="4" spans="1:10" ht="31.5">
      <c r="A4" s="21" t="s">
        <v>66</v>
      </c>
      <c r="B4" s="22">
        <v>7</v>
      </c>
      <c r="C4" s="23" t="s">
        <v>67</v>
      </c>
      <c r="D4" s="21" t="str">
        <f ca="1">'9 класс'!$D$4</f>
        <v>МОУ "Гимназия №2" г. Воркуты</v>
      </c>
      <c r="E4" s="21" t="s">
        <v>68</v>
      </c>
      <c r="F4" s="23">
        <v>15</v>
      </c>
      <c r="G4" s="23">
        <v>26</v>
      </c>
      <c r="H4" s="7">
        <f t="shared" ref="H4:H25" si="0">SUM(F4:G4)</f>
        <v>41</v>
      </c>
      <c r="I4" s="8">
        <f t="shared" ref="I4:I25" si="1">H4/60</f>
        <v>0.68333333333333335</v>
      </c>
      <c r="J4" s="9" t="s">
        <v>75</v>
      </c>
    </row>
    <row r="5" spans="1:10" ht="31.5">
      <c r="A5" s="24" t="s">
        <v>73</v>
      </c>
      <c r="B5" s="15">
        <v>5</v>
      </c>
      <c r="C5" s="23" t="s">
        <v>67</v>
      </c>
      <c r="D5" s="21" t="str">
        <f ca="1">'9 класс'!$D$4</f>
        <v>МОУ "Гимназия №2" г. Воркуты</v>
      </c>
      <c r="E5" s="21" t="s">
        <v>68</v>
      </c>
      <c r="F5" s="25">
        <v>0</v>
      </c>
      <c r="G5" s="25">
        <v>38</v>
      </c>
      <c r="H5" s="7">
        <f t="shared" si="0"/>
        <v>38</v>
      </c>
      <c r="I5" s="8">
        <f t="shared" si="1"/>
        <v>0.6333333333333333</v>
      </c>
      <c r="J5" s="9" t="s">
        <v>76</v>
      </c>
    </row>
    <row r="6" spans="1:10" ht="31.5">
      <c r="A6" s="21" t="s">
        <v>71</v>
      </c>
      <c r="B6" s="22">
        <v>6</v>
      </c>
      <c r="C6" s="23" t="s">
        <v>67</v>
      </c>
      <c r="D6" s="21" t="str">
        <f ca="1">'9 класс'!$D$4</f>
        <v>МОУ "Гимназия №2" г. Воркуты</v>
      </c>
      <c r="E6" s="21" t="s">
        <v>68</v>
      </c>
      <c r="F6" s="23">
        <v>16</v>
      </c>
      <c r="G6" s="23">
        <v>20</v>
      </c>
      <c r="H6" s="7">
        <f t="shared" si="0"/>
        <v>36</v>
      </c>
      <c r="I6" s="8">
        <f t="shared" si="1"/>
        <v>0.6</v>
      </c>
      <c r="J6" s="9" t="s">
        <v>76</v>
      </c>
    </row>
    <row r="7" spans="1:10" ht="31.5">
      <c r="A7" s="26" t="s">
        <v>52</v>
      </c>
      <c r="B7" s="15">
        <v>9</v>
      </c>
      <c r="C7" s="23" t="s">
        <v>51</v>
      </c>
      <c r="D7" s="23" t="s">
        <v>27</v>
      </c>
      <c r="E7" s="26" t="s">
        <v>28</v>
      </c>
      <c r="F7" s="25">
        <v>15</v>
      </c>
      <c r="G7" s="25">
        <v>17</v>
      </c>
      <c r="H7" s="7">
        <f t="shared" si="0"/>
        <v>32</v>
      </c>
      <c r="I7" s="8">
        <f t="shared" si="1"/>
        <v>0.53333333333333333</v>
      </c>
      <c r="J7" s="9" t="s">
        <v>76</v>
      </c>
    </row>
    <row r="8" spans="1:10" ht="31.5">
      <c r="A8" s="26" t="s">
        <v>63</v>
      </c>
      <c r="B8" s="15">
        <v>20</v>
      </c>
      <c r="C8" s="23" t="s">
        <v>51</v>
      </c>
      <c r="D8" s="23" t="s">
        <v>27</v>
      </c>
      <c r="E8" s="26" t="s">
        <v>28</v>
      </c>
      <c r="F8" s="25">
        <v>15</v>
      </c>
      <c r="G8" s="25">
        <v>15</v>
      </c>
      <c r="H8" s="7">
        <f t="shared" si="0"/>
        <v>30</v>
      </c>
      <c r="I8" s="8">
        <f t="shared" si="1"/>
        <v>0.5</v>
      </c>
      <c r="J8" s="9" t="s">
        <v>77</v>
      </c>
    </row>
    <row r="9" spans="1:10" ht="31.5">
      <c r="A9" s="26" t="s">
        <v>58</v>
      </c>
      <c r="B9" s="15">
        <v>15</v>
      </c>
      <c r="C9" s="23" t="s">
        <v>51</v>
      </c>
      <c r="D9" s="23" t="s">
        <v>27</v>
      </c>
      <c r="E9" s="26" t="s">
        <v>28</v>
      </c>
      <c r="F9" s="25">
        <v>14</v>
      </c>
      <c r="G9" s="25">
        <v>12</v>
      </c>
      <c r="H9" s="7">
        <f t="shared" si="0"/>
        <v>26</v>
      </c>
      <c r="I9" s="8">
        <f t="shared" si="1"/>
        <v>0.43333333333333335</v>
      </c>
      <c r="J9" s="9" t="s">
        <v>77</v>
      </c>
    </row>
    <row r="10" spans="1:10" ht="31.5">
      <c r="A10" s="26" t="s">
        <v>61</v>
      </c>
      <c r="B10" s="15">
        <v>18</v>
      </c>
      <c r="C10" s="23" t="s">
        <v>51</v>
      </c>
      <c r="D10" s="23" t="s">
        <v>27</v>
      </c>
      <c r="E10" s="26" t="s">
        <v>28</v>
      </c>
      <c r="F10" s="25">
        <v>12</v>
      </c>
      <c r="G10" s="25">
        <v>6</v>
      </c>
      <c r="H10" s="7">
        <f t="shared" si="0"/>
        <v>18</v>
      </c>
      <c r="I10" s="8">
        <f t="shared" si="1"/>
        <v>0.3</v>
      </c>
      <c r="J10" s="9" t="s">
        <v>77</v>
      </c>
    </row>
    <row r="11" spans="1:10" ht="31.5">
      <c r="A11" s="26" t="s">
        <v>53</v>
      </c>
      <c r="B11" s="22">
        <v>10</v>
      </c>
      <c r="C11" s="23" t="s">
        <v>51</v>
      </c>
      <c r="D11" s="23" t="s">
        <v>27</v>
      </c>
      <c r="E11" s="26" t="s">
        <v>28</v>
      </c>
      <c r="F11" s="23">
        <v>13</v>
      </c>
      <c r="G11" s="23">
        <v>4</v>
      </c>
      <c r="H11" s="7">
        <f t="shared" si="0"/>
        <v>17</v>
      </c>
      <c r="I11" s="8">
        <f t="shared" si="1"/>
        <v>0.28333333333333333</v>
      </c>
      <c r="J11" s="9" t="s">
        <v>77</v>
      </c>
    </row>
    <row r="12" spans="1:10" ht="31.5">
      <c r="A12" s="26" t="s">
        <v>59</v>
      </c>
      <c r="B12" s="22">
        <v>16</v>
      </c>
      <c r="C12" s="23" t="s">
        <v>51</v>
      </c>
      <c r="D12" s="23" t="s">
        <v>27</v>
      </c>
      <c r="E12" s="26" t="s">
        <v>28</v>
      </c>
      <c r="F12" s="23">
        <v>12</v>
      </c>
      <c r="G12" s="23">
        <v>5</v>
      </c>
      <c r="H12" s="7">
        <f t="shared" si="0"/>
        <v>17</v>
      </c>
      <c r="I12" s="8">
        <f t="shared" si="1"/>
        <v>0.28333333333333333</v>
      </c>
      <c r="J12" s="9" t="s">
        <v>77</v>
      </c>
    </row>
    <row r="13" spans="1:10" ht="31.5">
      <c r="A13" s="24" t="s">
        <v>72</v>
      </c>
      <c r="B13" s="15">
        <v>4</v>
      </c>
      <c r="C13" s="23" t="s">
        <v>67</v>
      </c>
      <c r="D13" s="21" t="str">
        <f ca="1">'9 класс'!$D$4</f>
        <v>МОУ "Гимназия №2" г. Воркуты</v>
      </c>
      <c r="E13" s="21" t="s">
        <v>68</v>
      </c>
      <c r="F13" s="25">
        <v>17</v>
      </c>
      <c r="G13" s="25">
        <v>0</v>
      </c>
      <c r="H13" s="7">
        <f t="shared" si="0"/>
        <v>17</v>
      </c>
      <c r="I13" s="8">
        <f t="shared" si="1"/>
        <v>0.28333333333333333</v>
      </c>
      <c r="J13" s="9" t="s">
        <v>77</v>
      </c>
    </row>
    <row r="14" spans="1:10" ht="31.5">
      <c r="A14" s="26" t="s">
        <v>57</v>
      </c>
      <c r="B14" s="15">
        <v>14</v>
      </c>
      <c r="C14" s="23" t="s">
        <v>51</v>
      </c>
      <c r="D14" s="23" t="s">
        <v>27</v>
      </c>
      <c r="E14" s="26" t="s">
        <v>28</v>
      </c>
      <c r="F14" s="25">
        <v>16</v>
      </c>
      <c r="G14" s="25">
        <v>0</v>
      </c>
      <c r="H14" s="7">
        <f t="shared" si="0"/>
        <v>16</v>
      </c>
      <c r="I14" s="8">
        <f t="shared" si="1"/>
        <v>0.26666666666666666</v>
      </c>
      <c r="J14" s="9" t="s">
        <v>77</v>
      </c>
    </row>
    <row r="15" spans="1:10" ht="31.5">
      <c r="A15" s="26" t="s">
        <v>54</v>
      </c>
      <c r="B15" s="22">
        <v>11</v>
      </c>
      <c r="C15" s="23" t="s">
        <v>51</v>
      </c>
      <c r="D15" s="23" t="s">
        <v>27</v>
      </c>
      <c r="E15" s="26" t="s">
        <v>28</v>
      </c>
      <c r="F15" s="23">
        <v>13</v>
      </c>
      <c r="G15" s="23">
        <v>2</v>
      </c>
      <c r="H15" s="7">
        <f t="shared" si="0"/>
        <v>15</v>
      </c>
      <c r="I15" s="8">
        <f t="shared" si="1"/>
        <v>0.25</v>
      </c>
      <c r="J15" s="9" t="s">
        <v>77</v>
      </c>
    </row>
    <row r="16" spans="1:10" ht="31.5">
      <c r="A16" s="26" t="s">
        <v>56</v>
      </c>
      <c r="B16" s="15">
        <v>13</v>
      </c>
      <c r="C16" s="23" t="s">
        <v>51</v>
      </c>
      <c r="D16" s="23" t="s">
        <v>27</v>
      </c>
      <c r="E16" s="26" t="s">
        <v>28</v>
      </c>
      <c r="F16" s="25">
        <v>15</v>
      </c>
      <c r="G16" s="25">
        <v>0</v>
      </c>
      <c r="H16" s="7">
        <f t="shared" si="0"/>
        <v>15</v>
      </c>
      <c r="I16" s="8">
        <f t="shared" si="1"/>
        <v>0.25</v>
      </c>
      <c r="J16" s="9" t="s">
        <v>77</v>
      </c>
    </row>
    <row r="17" spans="1:10" ht="31.5">
      <c r="A17" s="26" t="s">
        <v>60</v>
      </c>
      <c r="B17" s="15">
        <v>17</v>
      </c>
      <c r="C17" s="23" t="s">
        <v>51</v>
      </c>
      <c r="D17" s="23" t="s">
        <v>27</v>
      </c>
      <c r="E17" s="26" t="s">
        <v>28</v>
      </c>
      <c r="F17" s="25">
        <v>11</v>
      </c>
      <c r="G17" s="25">
        <v>4</v>
      </c>
      <c r="H17" s="7">
        <f t="shared" si="0"/>
        <v>15</v>
      </c>
      <c r="I17" s="8">
        <f t="shared" si="1"/>
        <v>0.25</v>
      </c>
      <c r="J17" s="9" t="s">
        <v>77</v>
      </c>
    </row>
    <row r="18" spans="1:10" ht="31.5">
      <c r="A18" s="26" t="s">
        <v>62</v>
      </c>
      <c r="B18" s="15">
        <v>19</v>
      </c>
      <c r="C18" s="23" t="s">
        <v>51</v>
      </c>
      <c r="D18" s="23" t="s">
        <v>27</v>
      </c>
      <c r="E18" s="26" t="s">
        <v>28</v>
      </c>
      <c r="F18" s="16">
        <v>13</v>
      </c>
      <c r="G18" s="16">
        <v>0</v>
      </c>
      <c r="H18" s="7">
        <f t="shared" si="0"/>
        <v>13</v>
      </c>
      <c r="I18" s="8">
        <f t="shared" si="1"/>
        <v>0.21666666666666667</v>
      </c>
      <c r="J18" s="9" t="s">
        <v>77</v>
      </c>
    </row>
    <row r="19" spans="1:10" ht="31.5">
      <c r="A19" s="24" t="s">
        <v>74</v>
      </c>
      <c r="B19" s="15">
        <v>1</v>
      </c>
      <c r="C19" s="23" t="s">
        <v>67</v>
      </c>
      <c r="D19" s="21" t="str">
        <f ca="1">'9 класс'!$D$4</f>
        <v>МОУ "Гимназия №2" г. Воркуты</v>
      </c>
      <c r="E19" s="21" t="s">
        <v>68</v>
      </c>
      <c r="F19" s="25">
        <v>0</v>
      </c>
      <c r="G19" s="25">
        <v>12</v>
      </c>
      <c r="H19" s="7">
        <f t="shared" si="0"/>
        <v>12</v>
      </c>
      <c r="I19" s="8">
        <f t="shared" si="1"/>
        <v>0.2</v>
      </c>
      <c r="J19" s="9" t="s">
        <v>77</v>
      </c>
    </row>
    <row r="20" spans="1:10" ht="31.5">
      <c r="A20" s="26" t="s">
        <v>64</v>
      </c>
      <c r="B20" s="15">
        <v>21</v>
      </c>
      <c r="C20" s="15" t="s">
        <v>51</v>
      </c>
      <c r="D20" s="23" t="s">
        <v>27</v>
      </c>
      <c r="E20" s="26" t="s">
        <v>28</v>
      </c>
      <c r="F20" s="25">
        <v>10</v>
      </c>
      <c r="G20" s="25">
        <v>0</v>
      </c>
      <c r="H20" s="7">
        <f t="shared" si="0"/>
        <v>10</v>
      </c>
      <c r="I20" s="8">
        <f t="shared" si="1"/>
        <v>0.16666666666666666</v>
      </c>
      <c r="J20" s="9" t="s">
        <v>77</v>
      </c>
    </row>
    <row r="21" spans="1:10" ht="31.5">
      <c r="A21" s="26" t="s">
        <v>55</v>
      </c>
      <c r="B21" s="15">
        <v>12</v>
      </c>
      <c r="C21" s="23" t="s">
        <v>51</v>
      </c>
      <c r="D21" s="23" t="s">
        <v>27</v>
      </c>
      <c r="E21" s="26" t="s">
        <v>28</v>
      </c>
      <c r="F21" s="25">
        <v>9</v>
      </c>
      <c r="G21" s="25">
        <v>0</v>
      </c>
      <c r="H21" s="7">
        <f t="shared" si="0"/>
        <v>9</v>
      </c>
      <c r="I21" s="8">
        <f t="shared" si="1"/>
        <v>0.15</v>
      </c>
      <c r="J21" s="9" t="s">
        <v>77</v>
      </c>
    </row>
    <row r="22" spans="1:10" ht="31.5">
      <c r="A22" s="26" t="s">
        <v>65</v>
      </c>
      <c r="B22" s="15">
        <v>22</v>
      </c>
      <c r="C22" s="25" t="s">
        <v>51</v>
      </c>
      <c r="D22" s="23" t="s">
        <v>27</v>
      </c>
      <c r="E22" s="26" t="s">
        <v>28</v>
      </c>
      <c r="F22" s="25">
        <v>8</v>
      </c>
      <c r="G22" s="25">
        <v>0</v>
      </c>
      <c r="H22" s="7">
        <f t="shared" si="0"/>
        <v>8</v>
      </c>
      <c r="I22" s="8">
        <f t="shared" si="1"/>
        <v>0.13333333333333333</v>
      </c>
      <c r="J22" s="9" t="s">
        <v>77</v>
      </c>
    </row>
    <row r="23" spans="1:10" ht="31.5">
      <c r="A23" s="21" t="s">
        <v>70</v>
      </c>
      <c r="B23" s="22">
        <v>3</v>
      </c>
      <c r="C23" s="23" t="s">
        <v>67</v>
      </c>
      <c r="D23" s="21" t="str">
        <f ca="1">'9 класс'!$D$4</f>
        <v>МОУ "Гимназия №2" г. Воркуты</v>
      </c>
      <c r="E23" s="21" t="s">
        <v>68</v>
      </c>
      <c r="F23" s="23">
        <v>8</v>
      </c>
      <c r="G23" s="23">
        <v>0</v>
      </c>
      <c r="H23" s="7">
        <f t="shared" si="0"/>
        <v>8</v>
      </c>
      <c r="I23" s="8">
        <f t="shared" si="1"/>
        <v>0.13333333333333333</v>
      </c>
      <c r="J23" s="9" t="s">
        <v>77</v>
      </c>
    </row>
    <row r="24" spans="1:10" ht="31.5">
      <c r="A24" s="26" t="s">
        <v>50</v>
      </c>
      <c r="B24" s="22">
        <v>8</v>
      </c>
      <c r="C24" s="23" t="s">
        <v>51</v>
      </c>
      <c r="D24" s="23" t="s">
        <v>27</v>
      </c>
      <c r="E24" s="26" t="s">
        <v>28</v>
      </c>
      <c r="F24" s="23">
        <v>3</v>
      </c>
      <c r="G24" s="23">
        <v>4</v>
      </c>
      <c r="H24" s="7">
        <f t="shared" si="0"/>
        <v>7</v>
      </c>
      <c r="I24" s="8">
        <f t="shared" si="1"/>
        <v>0.11666666666666667</v>
      </c>
      <c r="J24" s="9" t="s">
        <v>77</v>
      </c>
    </row>
    <row r="25" spans="1:10" ht="31.5">
      <c r="A25" s="24" t="s">
        <v>69</v>
      </c>
      <c r="B25" s="15">
        <v>2</v>
      </c>
      <c r="C25" s="23" t="s">
        <v>67</v>
      </c>
      <c r="D25" s="21" t="str">
        <f ca="1">'9 класс'!$D$4</f>
        <v>МОУ "Гимназия №2" г. Воркуты</v>
      </c>
      <c r="E25" s="21" t="s">
        <v>68</v>
      </c>
      <c r="F25" s="25">
        <v>3</v>
      </c>
      <c r="G25" s="25">
        <v>3</v>
      </c>
      <c r="H25" s="7">
        <f t="shared" si="0"/>
        <v>6</v>
      </c>
      <c r="I25" s="8">
        <f t="shared" si="1"/>
        <v>0.1</v>
      </c>
      <c r="J25" s="9" t="s">
        <v>77</v>
      </c>
    </row>
    <row r="26" spans="1:10" ht="15.75">
      <c r="A26" s="14"/>
      <c r="B26" s="15"/>
      <c r="C26" s="16"/>
      <c r="D26" s="16"/>
      <c r="E26" s="17"/>
      <c r="F26" s="16"/>
      <c r="G26" s="16"/>
      <c r="H26" s="7">
        <f t="shared" ref="H26:H33" si="2">SUM(F26:G26)</f>
        <v>0</v>
      </c>
      <c r="I26" s="8">
        <f t="shared" ref="I26:I33" si="3">H26/60</f>
        <v>0</v>
      </c>
      <c r="J26" s="9"/>
    </row>
    <row r="27" spans="1:10" ht="15.75">
      <c r="A27" s="14"/>
      <c r="B27" s="15"/>
      <c r="C27" s="16"/>
      <c r="D27" s="16"/>
      <c r="E27" s="17"/>
      <c r="F27" s="16"/>
      <c r="G27" s="16"/>
      <c r="H27" s="7">
        <f t="shared" si="2"/>
        <v>0</v>
      </c>
      <c r="I27" s="8">
        <f t="shared" si="3"/>
        <v>0</v>
      </c>
      <c r="J27" s="9"/>
    </row>
    <row r="28" spans="1:10" ht="15.75">
      <c r="A28" s="14"/>
      <c r="B28" s="15"/>
      <c r="C28" s="16"/>
      <c r="D28" s="16"/>
      <c r="E28" s="17"/>
      <c r="F28" s="16"/>
      <c r="G28" s="16"/>
      <c r="H28" s="7">
        <f t="shared" si="2"/>
        <v>0</v>
      </c>
      <c r="I28" s="8">
        <f t="shared" si="3"/>
        <v>0</v>
      </c>
      <c r="J28" s="9"/>
    </row>
    <row r="29" spans="1:10" ht="15.75">
      <c r="A29" s="14"/>
      <c r="B29" s="15"/>
      <c r="C29" s="16"/>
      <c r="D29" s="16"/>
      <c r="E29" s="17"/>
      <c r="F29" s="16"/>
      <c r="G29" s="16"/>
      <c r="H29" s="7">
        <f t="shared" si="2"/>
        <v>0</v>
      </c>
      <c r="I29" s="8">
        <f t="shared" si="3"/>
        <v>0</v>
      </c>
      <c r="J29" s="9"/>
    </row>
    <row r="30" spans="1:10" ht="15.75">
      <c r="A30" s="14"/>
      <c r="B30" s="15"/>
      <c r="C30" s="16"/>
      <c r="D30" s="16"/>
      <c r="E30" s="17"/>
      <c r="F30" s="16"/>
      <c r="G30" s="16"/>
      <c r="H30" s="7">
        <f t="shared" si="2"/>
        <v>0</v>
      </c>
      <c r="I30" s="8">
        <f t="shared" si="3"/>
        <v>0</v>
      </c>
      <c r="J30" s="9"/>
    </row>
    <row r="31" spans="1:10" ht="15.75">
      <c r="A31" s="14"/>
      <c r="B31" s="15"/>
      <c r="C31" s="16"/>
      <c r="D31" s="16"/>
      <c r="E31" s="17"/>
      <c r="F31" s="16"/>
      <c r="G31" s="16"/>
      <c r="H31" s="7">
        <f t="shared" si="2"/>
        <v>0</v>
      </c>
      <c r="I31" s="8">
        <f t="shared" si="3"/>
        <v>0</v>
      </c>
      <c r="J31" s="9"/>
    </row>
    <row r="32" spans="1:10" ht="15.75">
      <c r="A32" s="14"/>
      <c r="B32" s="15"/>
      <c r="C32" s="16"/>
      <c r="D32" s="16"/>
      <c r="E32" s="17"/>
      <c r="F32" s="16"/>
      <c r="G32" s="16"/>
      <c r="H32" s="7">
        <f t="shared" si="2"/>
        <v>0</v>
      </c>
      <c r="I32" s="8">
        <f t="shared" si="3"/>
        <v>0</v>
      </c>
      <c r="J32" s="9"/>
    </row>
    <row r="33" spans="1:10" ht="15.75">
      <c r="A33" s="14"/>
      <c r="B33" s="15"/>
      <c r="C33" s="16"/>
      <c r="D33" s="16"/>
      <c r="E33" s="17"/>
      <c r="F33" s="16"/>
      <c r="G33" s="16"/>
      <c r="H33" s="7">
        <f t="shared" si="2"/>
        <v>0</v>
      </c>
      <c r="I33" s="8">
        <f t="shared" si="3"/>
        <v>0</v>
      </c>
      <c r="J33" s="9"/>
    </row>
  </sheetData>
  <sortState ref="A4:I25">
    <sortCondition descending="1" ref="I4:I25"/>
  </sortState>
  <mergeCells count="2">
    <mergeCell ref="A1:J1"/>
    <mergeCell ref="A3:J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3"/>
  <sheetViews>
    <sheetView zoomScale="85" zoomScaleNormal="85" workbookViewId="0">
      <selection activeCell="G13" sqref="G13"/>
    </sheetView>
  </sheetViews>
  <sheetFormatPr defaultRowHeight="15"/>
  <cols>
    <col min="1" max="1" width="37.5703125" style="1" customWidth="1"/>
    <col min="2" max="2" width="11.7109375" style="1" customWidth="1"/>
    <col min="3" max="3" width="11.140625" style="1" customWidth="1"/>
    <col min="4" max="4" width="17.5703125" style="1" customWidth="1"/>
    <col min="5" max="5" width="20.42578125" style="1" customWidth="1"/>
    <col min="6" max="6" width="22" style="1" bestFit="1" customWidth="1"/>
    <col min="7" max="7" width="24.7109375" style="1" bestFit="1" customWidth="1"/>
    <col min="8" max="8" width="13.28515625" style="1" customWidth="1"/>
    <col min="9" max="9" width="14.85546875" style="1" customWidth="1"/>
    <col min="10" max="10" width="17.28515625" style="1" customWidth="1"/>
    <col min="11" max="16384" width="9.140625" style="1"/>
  </cols>
  <sheetData>
    <row r="1" spans="1:10" ht="22.5">
      <c r="A1" s="29" t="s">
        <v>14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5.75">
      <c r="A2" s="2" t="s">
        <v>20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22</v>
      </c>
      <c r="G2" s="2" t="s">
        <v>23</v>
      </c>
      <c r="H2" s="2" t="s">
        <v>4</v>
      </c>
      <c r="I2" s="3" t="s">
        <v>5</v>
      </c>
      <c r="J2" s="2" t="s">
        <v>6</v>
      </c>
    </row>
    <row r="3" spans="1:10" ht="15.75">
      <c r="A3" s="30" t="s">
        <v>11</v>
      </c>
      <c r="B3" s="30"/>
      <c r="C3" s="30"/>
      <c r="D3" s="30"/>
      <c r="E3" s="30"/>
      <c r="F3" s="30"/>
      <c r="G3" s="30"/>
      <c r="H3" s="30"/>
      <c r="I3" s="30"/>
      <c r="J3" s="30"/>
    </row>
    <row r="4" spans="1:10" ht="31.5">
      <c r="A4" s="21" t="s">
        <v>145</v>
      </c>
      <c r="B4" s="22">
        <v>7</v>
      </c>
      <c r="C4" s="23">
        <v>10</v>
      </c>
      <c r="D4" s="21" t="s">
        <v>27</v>
      </c>
      <c r="E4" s="21" t="s">
        <v>146</v>
      </c>
      <c r="F4" s="23">
        <v>5</v>
      </c>
      <c r="G4" s="23">
        <v>40</v>
      </c>
      <c r="H4" s="7">
        <v>45</v>
      </c>
      <c r="I4" s="8">
        <v>0.75</v>
      </c>
      <c r="J4" s="9" t="s">
        <v>75</v>
      </c>
    </row>
    <row r="5" spans="1:10" ht="31.5">
      <c r="A5" s="24" t="s">
        <v>150</v>
      </c>
      <c r="B5" s="15">
        <v>8</v>
      </c>
      <c r="C5" s="15">
        <v>10</v>
      </c>
      <c r="D5" s="21" t="s">
        <v>27</v>
      </c>
      <c r="E5" s="21" t="s">
        <v>146</v>
      </c>
      <c r="F5" s="27">
        <v>11</v>
      </c>
      <c r="G5" s="27">
        <v>11</v>
      </c>
      <c r="H5" s="7">
        <v>22</v>
      </c>
      <c r="I5" s="8">
        <v>0.36666666666666664</v>
      </c>
      <c r="J5" s="9" t="s">
        <v>77</v>
      </c>
    </row>
    <row r="6" spans="1:10" ht="31.5">
      <c r="A6" s="14" t="s">
        <v>153</v>
      </c>
      <c r="B6" s="15">
        <v>5</v>
      </c>
      <c r="C6" s="15">
        <v>10</v>
      </c>
      <c r="D6" s="21" t="s">
        <v>27</v>
      </c>
      <c r="E6" s="21" t="s">
        <v>146</v>
      </c>
      <c r="F6" s="27">
        <v>0</v>
      </c>
      <c r="G6" s="27">
        <v>16</v>
      </c>
      <c r="H6" s="7">
        <v>16</v>
      </c>
      <c r="I6" s="8">
        <v>0.26666666666666666</v>
      </c>
      <c r="J6" s="9" t="s">
        <v>77</v>
      </c>
    </row>
    <row r="7" spans="1:10" ht="31.5">
      <c r="A7" s="21" t="s">
        <v>149</v>
      </c>
      <c r="B7" s="22">
        <v>6</v>
      </c>
      <c r="C7" s="23">
        <v>10</v>
      </c>
      <c r="D7" s="21" t="s">
        <v>27</v>
      </c>
      <c r="E7" s="21" t="s">
        <v>146</v>
      </c>
      <c r="F7" s="23">
        <v>0</v>
      </c>
      <c r="G7" s="23">
        <v>15</v>
      </c>
      <c r="H7" s="7">
        <v>15</v>
      </c>
      <c r="I7" s="8">
        <v>0.25</v>
      </c>
      <c r="J7" s="9" t="s">
        <v>77</v>
      </c>
    </row>
    <row r="8" spans="1:10" ht="31.5">
      <c r="A8" s="24" t="s">
        <v>147</v>
      </c>
      <c r="B8" s="15">
        <v>2</v>
      </c>
      <c r="C8" s="15">
        <v>10</v>
      </c>
      <c r="D8" s="21" t="s">
        <v>27</v>
      </c>
      <c r="E8" s="21" t="s">
        <v>146</v>
      </c>
      <c r="F8" s="27">
        <v>10</v>
      </c>
      <c r="G8" s="27">
        <v>0</v>
      </c>
      <c r="H8" s="7">
        <v>10</v>
      </c>
      <c r="I8" s="8">
        <v>0.16666666666666666</v>
      </c>
      <c r="J8" s="9" t="s">
        <v>77</v>
      </c>
    </row>
    <row r="9" spans="1:10" ht="31.5">
      <c r="A9" s="21" t="s">
        <v>148</v>
      </c>
      <c r="B9" s="22">
        <v>4</v>
      </c>
      <c r="C9" s="23">
        <v>10</v>
      </c>
      <c r="D9" s="21" t="s">
        <v>27</v>
      </c>
      <c r="E9" s="21" t="s">
        <v>146</v>
      </c>
      <c r="F9" s="23">
        <v>7</v>
      </c>
      <c r="G9" s="23">
        <v>0</v>
      </c>
      <c r="H9" s="7">
        <v>7</v>
      </c>
      <c r="I9" s="8">
        <v>0.11666666666666667</v>
      </c>
      <c r="J9" s="9" t="s">
        <v>77</v>
      </c>
    </row>
    <row r="10" spans="1:10" ht="31.5">
      <c r="A10" s="24" t="s">
        <v>152</v>
      </c>
      <c r="B10" s="15">
        <v>1</v>
      </c>
      <c r="C10" s="15">
        <v>10</v>
      </c>
      <c r="D10" s="21" t="s">
        <v>27</v>
      </c>
      <c r="E10" s="21" t="s">
        <v>146</v>
      </c>
      <c r="F10" s="27">
        <v>0</v>
      </c>
      <c r="G10" s="27">
        <v>7</v>
      </c>
      <c r="H10" s="7">
        <v>7</v>
      </c>
      <c r="I10" s="8">
        <v>0.11666666666666667</v>
      </c>
      <c r="J10" s="9" t="s">
        <v>77</v>
      </c>
    </row>
    <row r="11" spans="1:10" ht="31.5">
      <c r="A11" s="24" t="s">
        <v>151</v>
      </c>
      <c r="B11" s="15">
        <v>3</v>
      </c>
      <c r="C11" s="15">
        <v>10</v>
      </c>
      <c r="D11" s="21" t="s">
        <v>27</v>
      </c>
      <c r="E11" s="21" t="s">
        <v>146</v>
      </c>
      <c r="F11" s="27">
        <v>0</v>
      </c>
      <c r="G11" s="27">
        <v>5</v>
      </c>
      <c r="H11" s="7">
        <v>5</v>
      </c>
      <c r="I11" s="8">
        <v>8.3333333333333329E-2</v>
      </c>
      <c r="J11" s="9" t="s">
        <v>77</v>
      </c>
    </row>
    <row r="12" spans="1:10" ht="15.75">
      <c r="A12" s="4"/>
      <c r="B12" s="5"/>
      <c r="C12" s="6"/>
      <c r="D12" s="6"/>
      <c r="E12" s="4"/>
      <c r="F12" s="6"/>
      <c r="G12" s="6"/>
      <c r="H12" s="7">
        <f t="shared" ref="H12:H33" si="0">SUM(F12:G12)</f>
        <v>0</v>
      </c>
      <c r="I12" s="8">
        <f t="shared" ref="I12:I33" si="1">H12/60</f>
        <v>0</v>
      </c>
      <c r="J12" s="9"/>
    </row>
    <row r="13" spans="1:10" ht="15.75">
      <c r="A13" s="10"/>
      <c r="B13" s="11"/>
      <c r="C13" s="11"/>
      <c r="D13" s="11"/>
      <c r="E13" s="12"/>
      <c r="F13" s="20"/>
      <c r="G13" s="20"/>
      <c r="H13" s="7">
        <f t="shared" si="0"/>
        <v>0</v>
      </c>
      <c r="I13" s="8">
        <f t="shared" si="1"/>
        <v>0</v>
      </c>
      <c r="J13" s="9"/>
    </row>
    <row r="14" spans="1:10" ht="15.75">
      <c r="A14" s="13"/>
      <c r="B14" s="11"/>
      <c r="C14" s="11"/>
      <c r="D14" s="11"/>
      <c r="E14" s="10"/>
      <c r="F14" s="20"/>
      <c r="G14" s="20"/>
      <c r="H14" s="7">
        <f t="shared" si="0"/>
        <v>0</v>
      </c>
      <c r="I14" s="8">
        <f t="shared" si="1"/>
        <v>0</v>
      </c>
      <c r="J14" s="9"/>
    </row>
    <row r="15" spans="1:10" ht="15.75">
      <c r="A15" s="14"/>
      <c r="B15" s="15"/>
      <c r="C15" s="16"/>
      <c r="D15" s="16"/>
      <c r="E15" s="17"/>
      <c r="F15" s="16"/>
      <c r="G15" s="16"/>
      <c r="H15" s="7">
        <f t="shared" si="0"/>
        <v>0</v>
      </c>
      <c r="I15" s="8">
        <f t="shared" si="1"/>
        <v>0</v>
      </c>
      <c r="J15" s="9"/>
    </row>
    <row r="16" spans="1:10" ht="15.75">
      <c r="A16" s="10"/>
      <c r="B16" s="11"/>
      <c r="C16" s="11"/>
      <c r="D16" s="11"/>
      <c r="E16" s="12"/>
      <c r="F16" s="20"/>
      <c r="G16" s="20"/>
      <c r="H16" s="7">
        <f t="shared" si="0"/>
        <v>0</v>
      </c>
      <c r="I16" s="8">
        <f t="shared" si="1"/>
        <v>0</v>
      </c>
      <c r="J16" s="9"/>
    </row>
    <row r="17" spans="1:10" ht="15.75">
      <c r="A17" s="13"/>
      <c r="B17" s="11"/>
      <c r="C17" s="11"/>
      <c r="D17" s="11"/>
      <c r="E17" s="10"/>
      <c r="F17" s="20"/>
      <c r="G17" s="20"/>
      <c r="H17" s="7">
        <f t="shared" si="0"/>
        <v>0</v>
      </c>
      <c r="I17" s="8">
        <f t="shared" si="1"/>
        <v>0</v>
      </c>
      <c r="J17" s="9"/>
    </row>
    <row r="18" spans="1:10" ht="15.75">
      <c r="A18" s="18"/>
      <c r="B18" s="11"/>
      <c r="C18" s="19"/>
      <c r="D18" s="11"/>
      <c r="E18" s="12"/>
      <c r="F18" s="20"/>
      <c r="G18" s="20"/>
      <c r="H18" s="7">
        <f t="shared" si="0"/>
        <v>0</v>
      </c>
      <c r="I18" s="8">
        <f t="shared" si="1"/>
        <v>0</v>
      </c>
      <c r="J18" s="9"/>
    </row>
    <row r="19" spans="1:10" ht="15.75">
      <c r="A19" s="18"/>
      <c r="B19" s="11"/>
      <c r="C19" s="11"/>
      <c r="D19" s="11"/>
      <c r="E19" s="12"/>
      <c r="F19" s="20"/>
      <c r="G19" s="20"/>
      <c r="H19" s="7">
        <f t="shared" si="0"/>
        <v>0</v>
      </c>
      <c r="I19" s="8">
        <f t="shared" si="1"/>
        <v>0</v>
      </c>
      <c r="J19" s="9"/>
    </row>
    <row r="20" spans="1:10" ht="15.75">
      <c r="A20" s="10"/>
      <c r="B20" s="11"/>
      <c r="C20" s="19"/>
      <c r="D20" s="11"/>
      <c r="E20" s="12"/>
      <c r="F20" s="20"/>
      <c r="G20" s="20"/>
      <c r="H20" s="7">
        <f t="shared" si="0"/>
        <v>0</v>
      </c>
      <c r="I20" s="8">
        <f t="shared" si="1"/>
        <v>0</v>
      </c>
      <c r="J20" s="9"/>
    </row>
    <row r="21" spans="1:10" ht="15.75">
      <c r="A21" s="10"/>
      <c r="B21" s="11"/>
      <c r="C21" s="19"/>
      <c r="D21" s="19"/>
      <c r="E21" s="12"/>
      <c r="F21" s="20"/>
      <c r="G21" s="20"/>
      <c r="H21" s="7">
        <f t="shared" si="0"/>
        <v>0</v>
      </c>
      <c r="I21" s="8">
        <f t="shared" si="1"/>
        <v>0</v>
      </c>
      <c r="J21" s="9"/>
    </row>
    <row r="22" spans="1:10" ht="15.75">
      <c r="A22" s="14"/>
      <c r="B22" s="15"/>
      <c r="C22" s="16"/>
      <c r="D22" s="16"/>
      <c r="E22" s="17"/>
      <c r="F22" s="16"/>
      <c r="G22" s="16"/>
      <c r="H22" s="7">
        <f t="shared" si="0"/>
        <v>0</v>
      </c>
      <c r="I22" s="8">
        <f t="shared" si="1"/>
        <v>0</v>
      </c>
      <c r="J22" s="9"/>
    </row>
    <row r="23" spans="1:10" ht="15.75">
      <c r="A23" s="14"/>
      <c r="B23" s="15"/>
      <c r="C23" s="16"/>
      <c r="D23" s="16"/>
      <c r="E23" s="17"/>
      <c r="F23" s="16"/>
      <c r="G23" s="16"/>
      <c r="H23" s="7">
        <f t="shared" si="0"/>
        <v>0</v>
      </c>
      <c r="I23" s="8">
        <f t="shared" si="1"/>
        <v>0</v>
      </c>
      <c r="J23" s="9"/>
    </row>
    <row r="24" spans="1:10" ht="15.75">
      <c r="A24" s="14"/>
      <c r="B24" s="15"/>
      <c r="C24" s="16"/>
      <c r="D24" s="16"/>
      <c r="E24" s="17"/>
      <c r="F24" s="16"/>
      <c r="G24" s="16"/>
      <c r="H24" s="7">
        <f t="shared" si="0"/>
        <v>0</v>
      </c>
      <c r="I24" s="8">
        <f t="shared" si="1"/>
        <v>0</v>
      </c>
      <c r="J24" s="9"/>
    </row>
    <row r="25" spans="1:10" ht="15.75">
      <c r="A25" s="14"/>
      <c r="B25" s="15"/>
      <c r="C25" s="16"/>
      <c r="D25" s="16"/>
      <c r="E25" s="17"/>
      <c r="F25" s="16"/>
      <c r="G25" s="16"/>
      <c r="H25" s="7">
        <f t="shared" si="0"/>
        <v>0</v>
      </c>
      <c r="I25" s="8">
        <f t="shared" si="1"/>
        <v>0</v>
      </c>
      <c r="J25" s="9"/>
    </row>
    <row r="26" spans="1:10" ht="15.75">
      <c r="A26" s="14"/>
      <c r="B26" s="15"/>
      <c r="C26" s="16"/>
      <c r="D26" s="16"/>
      <c r="E26" s="17"/>
      <c r="F26" s="16"/>
      <c r="G26" s="16"/>
      <c r="H26" s="7">
        <f t="shared" si="0"/>
        <v>0</v>
      </c>
      <c r="I26" s="8">
        <f t="shared" si="1"/>
        <v>0</v>
      </c>
      <c r="J26" s="9"/>
    </row>
    <row r="27" spans="1:10" ht="15.75">
      <c r="A27" s="14"/>
      <c r="B27" s="15"/>
      <c r="C27" s="16"/>
      <c r="D27" s="16"/>
      <c r="E27" s="17"/>
      <c r="F27" s="16"/>
      <c r="G27" s="16"/>
      <c r="H27" s="7">
        <f t="shared" si="0"/>
        <v>0</v>
      </c>
      <c r="I27" s="8">
        <f t="shared" si="1"/>
        <v>0</v>
      </c>
      <c r="J27" s="9"/>
    </row>
    <row r="28" spans="1:10" ht="15.75">
      <c r="A28" s="14"/>
      <c r="B28" s="15"/>
      <c r="C28" s="16"/>
      <c r="D28" s="16"/>
      <c r="E28" s="17"/>
      <c r="F28" s="16"/>
      <c r="G28" s="16"/>
      <c r="H28" s="7">
        <f t="shared" si="0"/>
        <v>0</v>
      </c>
      <c r="I28" s="8">
        <f t="shared" si="1"/>
        <v>0</v>
      </c>
      <c r="J28" s="9"/>
    </row>
    <row r="29" spans="1:10" ht="15.75">
      <c r="A29" s="14"/>
      <c r="B29" s="15"/>
      <c r="C29" s="16"/>
      <c r="D29" s="16"/>
      <c r="E29" s="17"/>
      <c r="F29" s="16"/>
      <c r="G29" s="16"/>
      <c r="H29" s="7">
        <f t="shared" si="0"/>
        <v>0</v>
      </c>
      <c r="I29" s="8">
        <f t="shared" si="1"/>
        <v>0</v>
      </c>
      <c r="J29" s="9"/>
    </row>
    <row r="30" spans="1:10" ht="15.75">
      <c r="A30" s="14"/>
      <c r="B30" s="15"/>
      <c r="C30" s="16"/>
      <c r="D30" s="16"/>
      <c r="E30" s="17"/>
      <c r="F30" s="16"/>
      <c r="G30" s="16"/>
      <c r="H30" s="7">
        <f t="shared" si="0"/>
        <v>0</v>
      </c>
      <c r="I30" s="8">
        <f t="shared" si="1"/>
        <v>0</v>
      </c>
      <c r="J30" s="9"/>
    </row>
    <row r="31" spans="1:10" ht="15.75">
      <c r="A31" s="14"/>
      <c r="B31" s="15"/>
      <c r="C31" s="16"/>
      <c r="D31" s="16"/>
      <c r="E31" s="17"/>
      <c r="F31" s="16"/>
      <c r="G31" s="16"/>
      <c r="H31" s="7">
        <f t="shared" si="0"/>
        <v>0</v>
      </c>
      <c r="I31" s="8">
        <f t="shared" si="1"/>
        <v>0</v>
      </c>
      <c r="J31" s="9"/>
    </row>
    <row r="32" spans="1:10" ht="15.75">
      <c r="A32" s="14"/>
      <c r="B32" s="15"/>
      <c r="C32" s="16"/>
      <c r="D32" s="16"/>
      <c r="E32" s="17"/>
      <c r="F32" s="16"/>
      <c r="G32" s="16"/>
      <c r="H32" s="7">
        <f t="shared" si="0"/>
        <v>0</v>
      </c>
      <c r="I32" s="8">
        <f t="shared" si="1"/>
        <v>0</v>
      </c>
      <c r="J32" s="9"/>
    </row>
    <row r="33" spans="1:10" ht="15.75">
      <c r="A33" s="14"/>
      <c r="B33" s="15"/>
      <c r="C33" s="16"/>
      <c r="D33" s="16"/>
      <c r="E33" s="17"/>
      <c r="F33" s="16"/>
      <c r="G33" s="16"/>
      <c r="H33" s="7">
        <f t="shared" si="0"/>
        <v>0</v>
      </c>
      <c r="I33" s="8">
        <f t="shared" si="1"/>
        <v>0</v>
      </c>
      <c r="J33" s="9"/>
    </row>
  </sheetData>
  <sortState ref="A4:I11">
    <sortCondition descending="1" ref="I4:I11"/>
  </sortState>
  <mergeCells count="2">
    <mergeCell ref="A1:J1"/>
    <mergeCell ref="A3:J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3"/>
  <sheetViews>
    <sheetView zoomScale="85" zoomScaleNormal="85" workbookViewId="0">
      <selection activeCell="G17" sqref="G17"/>
    </sheetView>
  </sheetViews>
  <sheetFormatPr defaultRowHeight="15"/>
  <cols>
    <col min="1" max="1" width="38.85546875" style="1" customWidth="1"/>
    <col min="2" max="2" width="15.5703125" style="1" customWidth="1"/>
    <col min="3" max="3" width="12.42578125" style="1" customWidth="1"/>
    <col min="4" max="4" width="17.5703125" style="1" customWidth="1"/>
    <col min="5" max="5" width="23.28515625" style="1" customWidth="1"/>
    <col min="6" max="6" width="22" style="1" bestFit="1" customWidth="1"/>
    <col min="7" max="7" width="24.7109375" style="1" bestFit="1" customWidth="1"/>
    <col min="8" max="8" width="13.28515625" style="1" customWidth="1"/>
    <col min="9" max="9" width="14.85546875" style="1" customWidth="1"/>
    <col min="10" max="10" width="17.28515625" style="1" customWidth="1"/>
    <col min="11" max="16384" width="9.140625" style="1"/>
  </cols>
  <sheetData>
    <row r="1" spans="1:10" ht="22.5">
      <c r="A1" s="29" t="s">
        <v>14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5.75">
      <c r="A2" s="2" t="s">
        <v>20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22</v>
      </c>
      <c r="G2" s="2" t="s">
        <v>23</v>
      </c>
      <c r="H2" s="2" t="s">
        <v>4</v>
      </c>
      <c r="I2" s="3" t="s">
        <v>5</v>
      </c>
      <c r="J2" s="2" t="s">
        <v>6</v>
      </c>
    </row>
    <row r="3" spans="1:10" ht="15.75">
      <c r="A3" s="30" t="s">
        <v>12</v>
      </c>
      <c r="B3" s="30"/>
      <c r="C3" s="30"/>
      <c r="D3" s="30"/>
      <c r="E3" s="30"/>
      <c r="F3" s="30"/>
      <c r="G3" s="30"/>
      <c r="H3" s="30"/>
      <c r="I3" s="30"/>
      <c r="J3" s="30"/>
    </row>
    <row r="4" spans="1:10" ht="32.25" customHeight="1">
      <c r="A4" s="21" t="s">
        <v>157</v>
      </c>
      <c r="B4" s="22">
        <v>4</v>
      </c>
      <c r="C4" s="23">
        <v>11</v>
      </c>
      <c r="D4" s="21" t="s">
        <v>27</v>
      </c>
      <c r="E4" s="26" t="s">
        <v>136</v>
      </c>
      <c r="F4" s="23">
        <v>18</v>
      </c>
      <c r="G4" s="23">
        <v>30</v>
      </c>
      <c r="H4" s="7">
        <v>48</v>
      </c>
      <c r="I4" s="8">
        <v>0.8</v>
      </c>
      <c r="J4" s="9" t="s">
        <v>75</v>
      </c>
    </row>
    <row r="5" spans="1:10" ht="31.5">
      <c r="A5" s="21" t="s">
        <v>156</v>
      </c>
      <c r="B5" s="22">
        <v>3</v>
      </c>
      <c r="C5" s="23">
        <v>11</v>
      </c>
      <c r="D5" s="21" t="s">
        <v>27</v>
      </c>
      <c r="E5" s="26" t="s">
        <v>136</v>
      </c>
      <c r="F5" s="23">
        <v>18</v>
      </c>
      <c r="G5" s="23">
        <v>29</v>
      </c>
      <c r="H5" s="7">
        <v>47</v>
      </c>
      <c r="I5" s="8">
        <v>0.78333333333333333</v>
      </c>
      <c r="J5" s="9" t="s">
        <v>76</v>
      </c>
    </row>
    <row r="6" spans="1:10" ht="31.5">
      <c r="A6" s="24" t="s">
        <v>155</v>
      </c>
      <c r="B6" s="15">
        <v>2</v>
      </c>
      <c r="C6" s="15">
        <v>11</v>
      </c>
      <c r="D6" s="21" t="s">
        <v>27</v>
      </c>
      <c r="E6" s="26" t="s">
        <v>136</v>
      </c>
      <c r="F6" s="27">
        <v>13</v>
      </c>
      <c r="G6" s="27">
        <v>8</v>
      </c>
      <c r="H6" s="7">
        <v>21</v>
      </c>
      <c r="I6" s="8">
        <v>0.35</v>
      </c>
      <c r="J6" s="9" t="s">
        <v>77</v>
      </c>
    </row>
    <row r="7" spans="1:10" ht="31.5">
      <c r="A7" s="21" t="s">
        <v>154</v>
      </c>
      <c r="B7" s="22">
        <v>1</v>
      </c>
      <c r="C7" s="23">
        <v>11</v>
      </c>
      <c r="D7" s="21" t="s">
        <v>27</v>
      </c>
      <c r="E7" s="26" t="s">
        <v>136</v>
      </c>
      <c r="F7" s="23">
        <v>14</v>
      </c>
      <c r="G7" s="23">
        <v>0</v>
      </c>
      <c r="H7" s="7">
        <v>14</v>
      </c>
      <c r="I7" s="8">
        <v>0.23333333333333334</v>
      </c>
      <c r="J7" s="9" t="s">
        <v>77</v>
      </c>
    </row>
    <row r="8" spans="1:10" ht="15.75">
      <c r="A8" s="10"/>
      <c r="B8" s="11"/>
      <c r="C8" s="11"/>
      <c r="D8" s="11"/>
      <c r="E8" s="12"/>
      <c r="F8" s="20"/>
      <c r="G8" s="20"/>
      <c r="H8" s="7">
        <f t="shared" ref="H8:H33" si="0">SUM(F8:G8)</f>
        <v>0</v>
      </c>
      <c r="I8" s="8">
        <f t="shared" ref="I8:I33" si="1">H8/60</f>
        <v>0</v>
      </c>
      <c r="J8" s="9"/>
    </row>
    <row r="9" spans="1:10" ht="15.75">
      <c r="A9" s="10"/>
      <c r="B9" s="11"/>
      <c r="C9" s="11"/>
      <c r="D9" s="11"/>
      <c r="E9" s="12"/>
      <c r="F9" s="20"/>
      <c r="G9" s="20"/>
      <c r="H9" s="7">
        <f t="shared" si="0"/>
        <v>0</v>
      </c>
      <c r="I9" s="8">
        <f t="shared" si="1"/>
        <v>0</v>
      </c>
      <c r="J9" s="9"/>
    </row>
    <row r="10" spans="1:10" ht="15.75">
      <c r="A10" s="10"/>
      <c r="B10" s="11"/>
      <c r="C10" s="11"/>
      <c r="D10" s="11"/>
      <c r="E10" s="12"/>
      <c r="F10" s="20"/>
      <c r="G10" s="20"/>
      <c r="H10" s="7">
        <f t="shared" si="0"/>
        <v>0</v>
      </c>
      <c r="I10" s="8">
        <f t="shared" si="1"/>
        <v>0</v>
      </c>
      <c r="J10" s="9"/>
    </row>
    <row r="11" spans="1:10" ht="15.75">
      <c r="A11" s="13"/>
      <c r="B11" s="11"/>
      <c r="C11" s="11"/>
      <c r="D11" s="11"/>
      <c r="E11" s="10"/>
      <c r="F11" s="20"/>
      <c r="G11" s="20"/>
      <c r="H11" s="7">
        <f t="shared" si="0"/>
        <v>0</v>
      </c>
      <c r="I11" s="8">
        <f t="shared" si="1"/>
        <v>0</v>
      </c>
      <c r="J11" s="9"/>
    </row>
    <row r="12" spans="1:10" ht="15.75">
      <c r="A12" s="4"/>
      <c r="B12" s="5"/>
      <c r="C12" s="6"/>
      <c r="D12" s="6"/>
      <c r="E12" s="4"/>
      <c r="F12" s="6"/>
      <c r="G12" s="6"/>
      <c r="H12" s="7">
        <f t="shared" si="0"/>
        <v>0</v>
      </c>
      <c r="I12" s="8">
        <f t="shared" si="1"/>
        <v>0</v>
      </c>
      <c r="J12" s="9"/>
    </row>
    <row r="13" spans="1:10" ht="15.75">
      <c r="A13" s="10"/>
      <c r="B13" s="11"/>
      <c r="C13" s="11"/>
      <c r="D13" s="11"/>
      <c r="E13" s="12"/>
      <c r="F13" s="20"/>
      <c r="G13" s="20"/>
      <c r="H13" s="7">
        <f t="shared" si="0"/>
        <v>0</v>
      </c>
      <c r="I13" s="8">
        <f t="shared" si="1"/>
        <v>0</v>
      </c>
      <c r="J13" s="9"/>
    </row>
    <row r="14" spans="1:10" ht="15.75">
      <c r="A14" s="13"/>
      <c r="B14" s="11"/>
      <c r="C14" s="11"/>
      <c r="D14" s="11"/>
      <c r="E14" s="10"/>
      <c r="F14" s="20"/>
      <c r="G14" s="20"/>
      <c r="H14" s="7">
        <f t="shared" si="0"/>
        <v>0</v>
      </c>
      <c r="I14" s="8">
        <f t="shared" si="1"/>
        <v>0</v>
      </c>
      <c r="J14" s="9"/>
    </row>
    <row r="15" spans="1:10" ht="15.75">
      <c r="A15" s="14"/>
      <c r="B15" s="15"/>
      <c r="C15" s="16"/>
      <c r="D15" s="16"/>
      <c r="E15" s="17"/>
      <c r="F15" s="16"/>
      <c r="G15" s="16"/>
      <c r="H15" s="7">
        <f t="shared" si="0"/>
        <v>0</v>
      </c>
      <c r="I15" s="8">
        <f t="shared" si="1"/>
        <v>0</v>
      </c>
      <c r="J15" s="9"/>
    </row>
    <row r="16" spans="1:10" ht="15.75">
      <c r="A16" s="10"/>
      <c r="B16" s="11"/>
      <c r="C16" s="11"/>
      <c r="D16" s="11"/>
      <c r="E16" s="12"/>
      <c r="F16" s="20"/>
      <c r="G16" s="20"/>
      <c r="H16" s="7">
        <f t="shared" si="0"/>
        <v>0</v>
      </c>
      <c r="I16" s="8">
        <f t="shared" si="1"/>
        <v>0</v>
      </c>
      <c r="J16" s="9"/>
    </row>
    <row r="17" spans="1:10" ht="15.75">
      <c r="A17" s="13"/>
      <c r="B17" s="11"/>
      <c r="C17" s="11"/>
      <c r="D17" s="11"/>
      <c r="E17" s="10"/>
      <c r="F17" s="20"/>
      <c r="G17" s="20"/>
      <c r="H17" s="7">
        <f t="shared" si="0"/>
        <v>0</v>
      </c>
      <c r="I17" s="8">
        <f t="shared" si="1"/>
        <v>0</v>
      </c>
      <c r="J17" s="9"/>
    </row>
    <row r="18" spans="1:10" ht="15.75">
      <c r="A18" s="18"/>
      <c r="B18" s="11"/>
      <c r="C18" s="19"/>
      <c r="D18" s="11"/>
      <c r="E18" s="12"/>
      <c r="F18" s="20"/>
      <c r="G18" s="20"/>
      <c r="H18" s="7">
        <f t="shared" si="0"/>
        <v>0</v>
      </c>
      <c r="I18" s="8">
        <f t="shared" si="1"/>
        <v>0</v>
      </c>
      <c r="J18" s="9"/>
    </row>
    <row r="19" spans="1:10" ht="15.75">
      <c r="A19" s="18"/>
      <c r="B19" s="11"/>
      <c r="C19" s="11"/>
      <c r="D19" s="11"/>
      <c r="E19" s="12"/>
      <c r="F19" s="20"/>
      <c r="G19" s="20"/>
      <c r="H19" s="7">
        <f t="shared" si="0"/>
        <v>0</v>
      </c>
      <c r="I19" s="8">
        <f t="shared" si="1"/>
        <v>0</v>
      </c>
      <c r="J19" s="9"/>
    </row>
    <row r="20" spans="1:10" ht="15.75">
      <c r="A20" s="10"/>
      <c r="B20" s="11"/>
      <c r="C20" s="19"/>
      <c r="D20" s="11"/>
      <c r="E20" s="12"/>
      <c r="F20" s="20"/>
      <c r="G20" s="20"/>
      <c r="H20" s="7">
        <f t="shared" si="0"/>
        <v>0</v>
      </c>
      <c r="I20" s="8">
        <f t="shared" si="1"/>
        <v>0</v>
      </c>
      <c r="J20" s="9"/>
    </row>
    <row r="21" spans="1:10" ht="15.75">
      <c r="A21" s="10"/>
      <c r="B21" s="11"/>
      <c r="C21" s="19"/>
      <c r="D21" s="19"/>
      <c r="E21" s="12"/>
      <c r="F21" s="20"/>
      <c r="G21" s="20"/>
      <c r="H21" s="7">
        <f t="shared" si="0"/>
        <v>0</v>
      </c>
      <c r="I21" s="8">
        <f t="shared" si="1"/>
        <v>0</v>
      </c>
      <c r="J21" s="9"/>
    </row>
    <row r="22" spans="1:10" ht="15.75">
      <c r="A22" s="14"/>
      <c r="B22" s="15"/>
      <c r="C22" s="16"/>
      <c r="D22" s="16"/>
      <c r="E22" s="17"/>
      <c r="F22" s="16"/>
      <c r="G22" s="16"/>
      <c r="H22" s="7">
        <f t="shared" si="0"/>
        <v>0</v>
      </c>
      <c r="I22" s="8">
        <f t="shared" si="1"/>
        <v>0</v>
      </c>
      <c r="J22" s="9"/>
    </row>
    <row r="23" spans="1:10" ht="15.75">
      <c r="A23" s="14"/>
      <c r="B23" s="15"/>
      <c r="C23" s="16"/>
      <c r="D23" s="16"/>
      <c r="E23" s="17"/>
      <c r="F23" s="16"/>
      <c r="G23" s="16"/>
      <c r="H23" s="7">
        <f t="shared" si="0"/>
        <v>0</v>
      </c>
      <c r="I23" s="8">
        <f t="shared" si="1"/>
        <v>0</v>
      </c>
      <c r="J23" s="9"/>
    </row>
    <row r="24" spans="1:10" ht="15.75">
      <c r="A24" s="14"/>
      <c r="B24" s="15"/>
      <c r="C24" s="16"/>
      <c r="D24" s="16"/>
      <c r="E24" s="17"/>
      <c r="F24" s="16"/>
      <c r="G24" s="16"/>
      <c r="H24" s="7">
        <f t="shared" si="0"/>
        <v>0</v>
      </c>
      <c r="I24" s="8">
        <f t="shared" si="1"/>
        <v>0</v>
      </c>
      <c r="J24" s="9"/>
    </row>
    <row r="25" spans="1:10" ht="15.75">
      <c r="A25" s="14"/>
      <c r="B25" s="15"/>
      <c r="C25" s="16"/>
      <c r="D25" s="16"/>
      <c r="E25" s="17"/>
      <c r="F25" s="16"/>
      <c r="G25" s="16"/>
      <c r="H25" s="7">
        <f t="shared" si="0"/>
        <v>0</v>
      </c>
      <c r="I25" s="8">
        <f t="shared" si="1"/>
        <v>0</v>
      </c>
      <c r="J25" s="9"/>
    </row>
    <row r="26" spans="1:10" ht="15.75">
      <c r="A26" s="14"/>
      <c r="B26" s="15"/>
      <c r="C26" s="16"/>
      <c r="D26" s="16"/>
      <c r="E26" s="17"/>
      <c r="F26" s="16"/>
      <c r="G26" s="16"/>
      <c r="H26" s="7">
        <f t="shared" si="0"/>
        <v>0</v>
      </c>
      <c r="I26" s="8">
        <f t="shared" si="1"/>
        <v>0</v>
      </c>
      <c r="J26" s="9"/>
    </row>
    <row r="27" spans="1:10" ht="15.75">
      <c r="A27" s="14"/>
      <c r="B27" s="15"/>
      <c r="C27" s="16"/>
      <c r="D27" s="16"/>
      <c r="E27" s="17"/>
      <c r="F27" s="16"/>
      <c r="G27" s="16"/>
      <c r="H27" s="7">
        <f t="shared" si="0"/>
        <v>0</v>
      </c>
      <c r="I27" s="8">
        <f t="shared" si="1"/>
        <v>0</v>
      </c>
      <c r="J27" s="9"/>
    </row>
    <row r="28" spans="1:10" ht="15.75">
      <c r="A28" s="14"/>
      <c r="B28" s="15"/>
      <c r="C28" s="16"/>
      <c r="D28" s="16"/>
      <c r="E28" s="17"/>
      <c r="F28" s="16"/>
      <c r="G28" s="16"/>
      <c r="H28" s="7">
        <f t="shared" si="0"/>
        <v>0</v>
      </c>
      <c r="I28" s="8">
        <f t="shared" si="1"/>
        <v>0</v>
      </c>
      <c r="J28" s="9"/>
    </row>
    <row r="29" spans="1:10" ht="15.75">
      <c r="A29" s="14"/>
      <c r="B29" s="15"/>
      <c r="C29" s="16"/>
      <c r="D29" s="16"/>
      <c r="E29" s="17"/>
      <c r="F29" s="16"/>
      <c r="G29" s="16"/>
      <c r="H29" s="7">
        <f t="shared" si="0"/>
        <v>0</v>
      </c>
      <c r="I29" s="8">
        <f t="shared" si="1"/>
        <v>0</v>
      </c>
      <c r="J29" s="9"/>
    </row>
    <row r="30" spans="1:10" ht="15.75">
      <c r="A30" s="14"/>
      <c r="B30" s="15"/>
      <c r="C30" s="16"/>
      <c r="D30" s="16"/>
      <c r="E30" s="17"/>
      <c r="F30" s="16"/>
      <c r="G30" s="16"/>
      <c r="H30" s="7">
        <f t="shared" si="0"/>
        <v>0</v>
      </c>
      <c r="I30" s="8">
        <f t="shared" si="1"/>
        <v>0</v>
      </c>
      <c r="J30" s="9"/>
    </row>
    <row r="31" spans="1:10" ht="15.75">
      <c r="A31" s="14"/>
      <c r="B31" s="15"/>
      <c r="C31" s="16"/>
      <c r="D31" s="16"/>
      <c r="E31" s="17"/>
      <c r="F31" s="16"/>
      <c r="G31" s="16"/>
      <c r="H31" s="7">
        <f t="shared" si="0"/>
        <v>0</v>
      </c>
      <c r="I31" s="8">
        <f t="shared" si="1"/>
        <v>0</v>
      </c>
      <c r="J31" s="9"/>
    </row>
    <row r="32" spans="1:10" ht="15.75">
      <c r="A32" s="14"/>
      <c r="B32" s="15"/>
      <c r="C32" s="16"/>
      <c r="D32" s="16"/>
      <c r="E32" s="17"/>
      <c r="F32" s="16"/>
      <c r="G32" s="16"/>
      <c r="H32" s="7">
        <f t="shared" si="0"/>
        <v>0</v>
      </c>
      <c r="I32" s="8">
        <f t="shared" si="1"/>
        <v>0</v>
      </c>
      <c r="J32" s="9"/>
    </row>
    <row r="33" spans="1:10" ht="15.75">
      <c r="A33" s="14"/>
      <c r="B33" s="15"/>
      <c r="C33" s="16"/>
      <c r="D33" s="16"/>
      <c r="E33" s="17"/>
      <c r="F33" s="16"/>
      <c r="G33" s="16"/>
      <c r="H33" s="7">
        <f t="shared" si="0"/>
        <v>0</v>
      </c>
      <c r="I33" s="8">
        <f t="shared" si="1"/>
        <v>0</v>
      </c>
      <c r="J33" s="9"/>
    </row>
  </sheetData>
  <sortState ref="A4:I7">
    <sortCondition descending="1" ref="I4:I7"/>
  </sortState>
  <mergeCells count="2">
    <mergeCell ref="A1:J1"/>
    <mergeCell ref="A3:J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2023-10-02T12:00:20Z</dcterms:modified>
</cp:coreProperties>
</file>