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45" windowWidth="19440" windowHeight="1218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4" l="1"/>
  <c r="N24" i="4"/>
  <c r="N28" i="4"/>
  <c r="N32" i="4"/>
  <c r="M11" i="4"/>
  <c r="N11" i="4" s="1"/>
  <c r="M5" i="4"/>
  <c r="N5" i="4" s="1"/>
  <c r="M6" i="4"/>
  <c r="N6" i="4" s="1"/>
  <c r="M7" i="4"/>
  <c r="N7" i="4" s="1"/>
  <c r="M8" i="4"/>
  <c r="N8" i="4" s="1"/>
  <c r="M9" i="4"/>
  <c r="N9" i="4" s="1"/>
  <c r="M10" i="4"/>
  <c r="N10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M21" i="4"/>
  <c r="N21" i="4" s="1"/>
  <c r="M22" i="4"/>
  <c r="N22" i="4" s="1"/>
  <c r="M23" i="4"/>
  <c r="N23" i="4" s="1"/>
  <c r="M24" i="4"/>
  <c r="M25" i="4"/>
  <c r="N25" i="4" s="1"/>
  <c r="M26" i="4"/>
  <c r="N26" i="4" s="1"/>
  <c r="M27" i="4"/>
  <c r="N27" i="4" s="1"/>
  <c r="M28" i="4"/>
  <c r="M29" i="4"/>
  <c r="N29" i="4" s="1"/>
  <c r="M30" i="4"/>
  <c r="N30" i="4" s="1"/>
  <c r="M31" i="4"/>
  <c r="N31" i="4" s="1"/>
  <c r="M32" i="4"/>
  <c r="M33" i="4"/>
  <c r="N33" i="4" s="1"/>
  <c r="M4" i="4"/>
  <c r="N4" i="4" s="1"/>
  <c r="L4" i="3" l="1"/>
  <c r="M4" i="3" s="1"/>
  <c r="N4" i="2"/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5" i="7"/>
  <c r="K5" i="7" s="1"/>
  <c r="J6" i="7"/>
  <c r="K6" i="7" s="1"/>
  <c r="J7" i="7"/>
  <c r="K7" i="7" s="1"/>
  <c r="J8" i="7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J32" i="7"/>
  <c r="K32" i="7" s="1"/>
  <c r="J33" i="7"/>
  <c r="K33" i="7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L5" i="5"/>
  <c r="M5" i="5" s="1"/>
  <c r="L6" i="5"/>
  <c r="M6" i="5" s="1"/>
  <c r="L7" i="5"/>
  <c r="M7" i="5" s="1"/>
  <c r="L8" i="5"/>
  <c r="M8" i="5" s="1"/>
  <c r="L9" i="5"/>
  <c r="M9" i="5" s="1"/>
  <c r="L10" i="5"/>
  <c r="M10" i="5" s="1"/>
  <c r="L11" i="5"/>
  <c r="M11" i="5" s="1"/>
  <c r="M12" i="5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J4" i="7" l="1"/>
  <c r="K4" i="7" s="1"/>
  <c r="L4" i="5"/>
  <c r="M4" i="5" s="1"/>
  <c r="O4" i="2"/>
</calcChain>
</file>

<file path=xl/sharedStrings.xml><?xml version="1.0" encoding="utf-8"?>
<sst xmlns="http://schemas.openxmlformats.org/spreadsheetml/2006/main" count="432" uniqueCount="176">
  <si>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</si>
  <si>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</si>
  <si>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</si>
  <si>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</si>
  <si>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</si>
  <si>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</si>
  <si>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</si>
  <si>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</si>
  <si>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</si>
  <si>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</si>
  <si>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</si>
  <si>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</si>
  <si>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</si>
  <si>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</si>
  <si>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</si>
  <si>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</si>
  <si>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</si>
  <si>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</si>
  <si>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</si>
  <si>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</si>
  <si>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</si>
  <si>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</si>
  <si>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</si>
  <si>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</si>
  <si>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</si>
  <si>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</si>
  <si>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</si>
  <si>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</si>
  <si>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</si>
  <si>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</si>
  <si>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</si>
  <si>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Предварительные результаты школьного этапа всероссийской олимпиады 2022 года по географии</t>
  </si>
  <si>
    <t>Задание 4</t>
  </si>
  <si>
    <t>Задание 3</t>
  </si>
  <si>
    <t>Лоскутов</t>
  </si>
  <si>
    <t>Глеб</t>
  </si>
  <si>
    <t>Владимирович</t>
  </si>
  <si>
    <t>5-А</t>
  </si>
  <si>
    <t>победитель</t>
  </si>
  <si>
    <t xml:space="preserve">Скворцов </t>
  </si>
  <si>
    <t xml:space="preserve">Михаил </t>
  </si>
  <si>
    <t>Евгеньевич</t>
  </si>
  <si>
    <t>5-Б</t>
  </si>
  <si>
    <t>участник</t>
  </si>
  <si>
    <t xml:space="preserve">Михалицын </t>
  </si>
  <si>
    <t>Евгений</t>
  </si>
  <si>
    <t>А лександрович</t>
  </si>
  <si>
    <t>6-А</t>
  </si>
  <si>
    <t>Пичугинн</t>
  </si>
  <si>
    <t>Даниил</t>
  </si>
  <si>
    <t>Александрович</t>
  </si>
  <si>
    <t>7-Б</t>
  </si>
  <si>
    <t>Сергеева</t>
  </si>
  <si>
    <t xml:space="preserve">Варвара </t>
  </si>
  <si>
    <t>Романовна</t>
  </si>
  <si>
    <t>Смирнова</t>
  </si>
  <si>
    <t>Полина</t>
  </si>
  <si>
    <t>Викторовна</t>
  </si>
  <si>
    <t>Коряковский</t>
  </si>
  <si>
    <t>Дмитрий</t>
  </si>
  <si>
    <t>Юрьевич</t>
  </si>
  <si>
    <t>Сухомлинов</t>
  </si>
  <si>
    <t>Александр</t>
  </si>
  <si>
    <t>Артемович</t>
  </si>
  <si>
    <t>Рзаев</t>
  </si>
  <si>
    <t>Руслан</t>
  </si>
  <si>
    <t>Мамедович</t>
  </si>
  <si>
    <t>Раевский</t>
  </si>
  <si>
    <t>Олегович</t>
  </si>
  <si>
    <t>Наливайко</t>
  </si>
  <si>
    <t>Артур</t>
  </si>
  <si>
    <t>Сергеевич</t>
  </si>
  <si>
    <t>Туркина</t>
  </si>
  <si>
    <t>Злата</t>
  </si>
  <si>
    <t>Александровна</t>
  </si>
  <si>
    <t>Ничипорук</t>
  </si>
  <si>
    <t>Баграмян</t>
  </si>
  <si>
    <t>Давид</t>
  </si>
  <si>
    <t>Артурович</t>
  </si>
  <si>
    <t>Джабиева</t>
  </si>
  <si>
    <t>Зариха</t>
  </si>
  <si>
    <t>Исламовна</t>
  </si>
  <si>
    <t>7-В</t>
  </si>
  <si>
    <t>Мамедов</t>
  </si>
  <si>
    <t>Эльнур оглы</t>
  </si>
  <si>
    <t>Вебер</t>
  </si>
  <si>
    <t>Захар</t>
  </si>
  <si>
    <t>Дмитриевич</t>
  </si>
  <si>
    <t>Зобнин</t>
  </si>
  <si>
    <t>Андрей</t>
  </si>
  <si>
    <t>Алексеевич</t>
  </si>
  <si>
    <t>Свиридова</t>
  </si>
  <si>
    <t>Милана</t>
  </si>
  <si>
    <t>Дмитриевна</t>
  </si>
  <si>
    <t>Филиппова</t>
  </si>
  <si>
    <t>Карина</t>
  </si>
  <si>
    <t>Артемовна</t>
  </si>
  <si>
    <t>Квашина</t>
  </si>
  <si>
    <t>София</t>
  </si>
  <si>
    <t>Абдурасулов</t>
  </si>
  <si>
    <t>Темур</t>
  </si>
  <si>
    <t>Ноимджанович</t>
  </si>
  <si>
    <t>8-А</t>
  </si>
  <si>
    <t>8-Б</t>
  </si>
  <si>
    <t>Халилова</t>
  </si>
  <si>
    <t>Арзу</t>
  </si>
  <si>
    <t>Васиф кызы</t>
  </si>
  <si>
    <t>Сезимай</t>
  </si>
  <si>
    <t>Кулмурзаева</t>
  </si>
  <si>
    <t>Богданова</t>
  </si>
  <si>
    <t>Виктория</t>
  </si>
  <si>
    <t>Алексеевна</t>
  </si>
  <si>
    <t>9-А</t>
  </si>
  <si>
    <t>Асадова</t>
  </si>
  <si>
    <t>Зарина</t>
  </si>
  <si>
    <t>Байрамовна</t>
  </si>
  <si>
    <t>Омельчук</t>
  </si>
  <si>
    <t>Анастасия</t>
  </si>
  <si>
    <t>Ворошилова</t>
  </si>
  <si>
    <t>Влада</t>
  </si>
  <si>
    <t>Гинс</t>
  </si>
  <si>
    <t>Екатерина</t>
  </si>
  <si>
    <t>Леонидовна</t>
  </si>
  <si>
    <t xml:space="preserve"> Плахотнюк</t>
  </si>
  <si>
    <t>Инна</t>
  </si>
  <si>
    <t>Рязанова</t>
  </si>
  <si>
    <t>Елизавета</t>
  </si>
  <si>
    <t>Вячеславовна</t>
  </si>
  <si>
    <t>Щукин</t>
  </si>
  <si>
    <t>Константин</t>
  </si>
  <si>
    <t>Рубцова</t>
  </si>
  <si>
    <t>Кира</t>
  </si>
  <si>
    <t>Филоненко</t>
  </si>
  <si>
    <t>Артем</t>
  </si>
  <si>
    <t>Карабаева</t>
  </si>
  <si>
    <t>Роза</t>
  </si>
  <si>
    <t>Мелисовна</t>
  </si>
  <si>
    <t>9А</t>
  </si>
  <si>
    <t>Джамбаева</t>
  </si>
  <si>
    <t>Гульшайыр</t>
  </si>
  <si>
    <t>Бекжоловна</t>
  </si>
  <si>
    <t>9-Б</t>
  </si>
  <si>
    <t>Жумабаев</t>
  </si>
  <si>
    <t>Байастан</t>
  </si>
  <si>
    <t>Даниярович</t>
  </si>
  <si>
    <t>Лобанов</t>
  </si>
  <si>
    <t>Леонид</t>
  </si>
  <si>
    <t>Игоревич</t>
  </si>
  <si>
    <t>Тамоян</t>
  </si>
  <si>
    <t>Мураз</t>
  </si>
  <si>
    <t>Эгович</t>
  </si>
  <si>
    <t xml:space="preserve"> </t>
  </si>
  <si>
    <t>Валерьевна</t>
  </si>
  <si>
    <t>Бочкарев</t>
  </si>
  <si>
    <t>Арсентий</t>
  </si>
  <si>
    <t>Иванович</t>
  </si>
  <si>
    <t>Ляпко</t>
  </si>
  <si>
    <t>Краснов</t>
  </si>
  <si>
    <t>Боровских</t>
  </si>
  <si>
    <t>Данил</t>
  </si>
  <si>
    <t>Антонович</t>
  </si>
  <si>
    <t>Самойлова</t>
  </si>
  <si>
    <t>учасник</t>
  </si>
  <si>
    <t>Кириленко</t>
  </si>
  <si>
    <t>Клим</t>
  </si>
  <si>
    <t>Папилов</t>
  </si>
  <si>
    <t>Илья</t>
  </si>
  <si>
    <t>Захарченко</t>
  </si>
  <si>
    <t>Софья</t>
  </si>
  <si>
    <t>Константиновна</t>
  </si>
  <si>
    <t>Томилина Анастасия Андреевна</t>
  </si>
  <si>
    <t>МОУ "Гимназия №2"</t>
  </si>
  <si>
    <t>Эредженова Анна Эдуардовна</t>
  </si>
  <si>
    <t xml:space="preserve">МОУ "Гимназия №2" </t>
  </si>
  <si>
    <t>Томилина Анастасия Андреевна.</t>
  </si>
  <si>
    <t>Томилина Анастасия Андревна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</si>
</sst>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4" xfId="0" applyNumberFormat="1" applyFont="1" applyFill="1" applyBorder="1" applyAlignment="1">
      <alignment horizontal="center" vertical="top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top"/>
    </xf>
    <xf numFmtId="1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vertical="top"/>
    </xf>
    <xf numFmtId="1" fontId="3" fillId="3" borderId="6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H9" sqref="H9:J9"/>
    </sheetView>
  </sheetViews>
  <sheetFormatPr defaultRowHeight="15" x14ac:dyDescent="0.25"/>
  <cols>
    <col min="1" max="1" width="16.28515625" customWidth="1"/>
    <col min="2" max="2" width="14.5703125" customWidth="1"/>
    <col min="3" max="3" width="18.28515625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38" t="s">
        <v>28</v>
      </c>
      <c r="I2" s="39"/>
      <c r="J2" s="40"/>
      <c r="K2" s="38" t="s">
        <v>30</v>
      </c>
      <c r="L2" s="39"/>
      <c r="M2" s="40"/>
      <c r="N2" s="26" t="s">
        <v>8</v>
      </c>
      <c r="O2" s="1" t="s">
        <v>9</v>
      </c>
      <c r="P2" s="26" t="s">
        <v>10</v>
      </c>
    </row>
    <row r="3" spans="1:16" ht="15.75" x14ac:dyDescent="0.25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 ht="15" customHeight="1" x14ac:dyDescent="0.25">
      <c r="A4" s="2" t="s">
        <v>34</v>
      </c>
      <c r="B4" s="2" t="s">
        <v>35</v>
      </c>
      <c r="C4" s="2" t="s">
        <v>36</v>
      </c>
      <c r="D4" s="4">
        <v>1</v>
      </c>
      <c r="E4" s="5" t="s">
        <v>42</v>
      </c>
      <c r="F4" s="5" t="s">
        <v>171</v>
      </c>
      <c r="G4" s="2" t="s">
        <v>170</v>
      </c>
      <c r="H4" s="34">
        <v>8</v>
      </c>
      <c r="I4" s="35"/>
      <c r="J4" s="36"/>
      <c r="K4" s="34">
        <v>4</v>
      </c>
      <c r="L4" s="35"/>
      <c r="M4" s="36"/>
      <c r="N4" s="21">
        <f>SUM(H4:M4)</f>
        <v>12</v>
      </c>
      <c r="O4" s="7">
        <f>N4/27</f>
        <v>0.44444444444444442</v>
      </c>
      <c r="P4" s="8" t="s">
        <v>43</v>
      </c>
    </row>
    <row r="5" spans="1:16" ht="15" customHeight="1" x14ac:dyDescent="0.25">
      <c r="A5" s="3" t="s">
        <v>39</v>
      </c>
      <c r="B5" s="3" t="s">
        <v>40</v>
      </c>
      <c r="C5" s="3" t="s">
        <v>41</v>
      </c>
      <c r="D5" s="9">
        <v>2</v>
      </c>
      <c r="E5" s="9" t="s">
        <v>37</v>
      </c>
      <c r="F5" s="5" t="s">
        <v>171</v>
      </c>
      <c r="G5" s="2" t="s">
        <v>170</v>
      </c>
      <c r="H5" s="31">
        <v>6</v>
      </c>
      <c r="I5" s="32"/>
      <c r="J5" s="33"/>
      <c r="K5" s="31">
        <v>3</v>
      </c>
      <c r="L5" s="32"/>
      <c r="M5" s="33"/>
      <c r="N5" s="21">
        <f t="shared" ref="N5:N33" si="0">SUM(H5:M5)</f>
        <v>9</v>
      </c>
      <c r="O5" s="7">
        <f t="shared" ref="O5:O33" si="1">N5/27</f>
        <v>0.33333333333333331</v>
      </c>
      <c r="P5" s="8" t="s">
        <v>43</v>
      </c>
    </row>
    <row r="6" spans="1:16" ht="15" customHeight="1" x14ac:dyDescent="0.25">
      <c r="A6" s="2"/>
      <c r="B6" s="2"/>
      <c r="C6" s="2"/>
      <c r="D6" s="4"/>
      <c r="E6" s="5"/>
      <c r="F6" s="5"/>
      <c r="G6" s="2"/>
      <c r="H6" s="34"/>
      <c r="I6" s="35"/>
      <c r="J6" s="36"/>
      <c r="K6" s="34"/>
      <c r="L6" s="35"/>
      <c r="M6" s="36"/>
      <c r="N6" s="21">
        <f t="shared" si="0"/>
        <v>0</v>
      </c>
      <c r="O6" s="7">
        <f t="shared" si="1"/>
        <v>0</v>
      </c>
      <c r="P6" s="8"/>
    </row>
    <row r="7" spans="1:16" ht="15" customHeight="1" x14ac:dyDescent="0.25">
      <c r="A7" s="2"/>
      <c r="B7" s="2"/>
      <c r="C7" s="2"/>
      <c r="D7" s="4"/>
      <c r="E7" s="5"/>
      <c r="F7" s="5"/>
      <c r="G7" s="2"/>
      <c r="H7" s="34"/>
      <c r="I7" s="35"/>
      <c r="J7" s="36"/>
      <c r="K7" s="34"/>
      <c r="L7" s="35"/>
      <c r="M7" s="36"/>
      <c r="N7" s="21">
        <f t="shared" si="0"/>
        <v>0</v>
      </c>
      <c r="O7" s="7">
        <f t="shared" si="1"/>
        <v>0</v>
      </c>
      <c r="P7" s="8"/>
    </row>
    <row r="8" spans="1:16" ht="15" customHeight="1" x14ac:dyDescent="0.25">
      <c r="A8" s="3"/>
      <c r="B8" s="3"/>
      <c r="C8" s="3"/>
      <c r="D8" s="9"/>
      <c r="E8" s="9"/>
      <c r="F8" s="9"/>
      <c r="G8" s="10"/>
      <c r="H8" s="31"/>
      <c r="I8" s="32"/>
      <c r="J8" s="33"/>
      <c r="K8" s="31"/>
      <c r="L8" s="32"/>
      <c r="M8" s="33"/>
      <c r="N8" s="21">
        <f t="shared" si="0"/>
        <v>0</v>
      </c>
      <c r="O8" s="7">
        <f t="shared" si="1"/>
        <v>0</v>
      </c>
      <c r="P8" s="8"/>
    </row>
    <row r="9" spans="1:16" ht="15" customHeight="1" x14ac:dyDescent="0.25">
      <c r="A9" s="3"/>
      <c r="B9" s="3"/>
      <c r="C9" s="3"/>
      <c r="D9" s="9"/>
      <c r="E9" s="9"/>
      <c r="F9" s="9"/>
      <c r="G9" s="10"/>
      <c r="H9" s="31"/>
      <c r="I9" s="32"/>
      <c r="J9" s="33"/>
      <c r="K9" s="31"/>
      <c r="L9" s="32"/>
      <c r="M9" s="33"/>
      <c r="N9" s="21">
        <f t="shared" si="0"/>
        <v>0</v>
      </c>
      <c r="O9" s="7">
        <f t="shared" si="1"/>
        <v>0</v>
      </c>
      <c r="P9" s="8"/>
    </row>
    <row r="10" spans="1:16" ht="15" customHeight="1" x14ac:dyDescent="0.25">
      <c r="A10" s="3"/>
      <c r="B10" s="3"/>
      <c r="C10" s="3"/>
      <c r="D10" s="9"/>
      <c r="E10" s="9"/>
      <c r="F10" s="9"/>
      <c r="G10" s="10"/>
      <c r="H10" s="31"/>
      <c r="I10" s="32"/>
      <c r="J10" s="33"/>
      <c r="K10" s="31"/>
      <c r="L10" s="32"/>
      <c r="M10" s="33"/>
      <c r="N10" s="21">
        <f t="shared" si="0"/>
        <v>0</v>
      </c>
      <c r="O10" s="7">
        <f t="shared" si="1"/>
        <v>0</v>
      </c>
      <c r="P10" s="8"/>
    </row>
    <row r="11" spans="1:16" ht="15" customHeight="1" x14ac:dyDescent="0.25">
      <c r="A11" s="12"/>
      <c r="B11" s="10"/>
      <c r="C11" s="10"/>
      <c r="D11" s="9"/>
      <c r="E11" s="9"/>
      <c r="F11" s="9"/>
      <c r="G11" s="3"/>
      <c r="H11" s="31"/>
      <c r="I11" s="32"/>
      <c r="J11" s="33"/>
      <c r="K11" s="31"/>
      <c r="L11" s="32"/>
      <c r="M11" s="33"/>
      <c r="N11" s="21">
        <f t="shared" si="0"/>
        <v>0</v>
      </c>
      <c r="O11" s="7">
        <f t="shared" si="1"/>
        <v>0</v>
      </c>
      <c r="P11" s="8"/>
    </row>
    <row r="12" spans="1:16" ht="15" customHeight="1" x14ac:dyDescent="0.25">
      <c r="A12" s="2"/>
      <c r="B12" s="2"/>
      <c r="C12" s="2"/>
      <c r="D12" s="4"/>
      <c r="E12" s="5"/>
      <c r="F12" s="5"/>
      <c r="G12" s="2"/>
      <c r="H12" s="34"/>
      <c r="I12" s="35"/>
      <c r="J12" s="36"/>
      <c r="K12" s="34"/>
      <c r="L12" s="35"/>
      <c r="M12" s="36"/>
      <c r="N12" s="21">
        <f t="shared" si="0"/>
        <v>0</v>
      </c>
      <c r="O12" s="7">
        <f t="shared" si="1"/>
        <v>0</v>
      </c>
      <c r="P12" s="8"/>
    </row>
    <row r="13" spans="1:16" ht="15" customHeight="1" x14ac:dyDescent="0.25">
      <c r="A13" s="3"/>
      <c r="B13" s="3"/>
      <c r="C13" s="3"/>
      <c r="D13" s="9"/>
      <c r="E13" s="9"/>
      <c r="F13" s="9"/>
      <c r="G13" s="10"/>
      <c r="H13" s="31"/>
      <c r="I13" s="32"/>
      <c r="J13" s="33"/>
      <c r="K13" s="31"/>
      <c r="L13" s="32"/>
      <c r="M13" s="33"/>
      <c r="N13" s="21">
        <f t="shared" si="0"/>
        <v>0</v>
      </c>
      <c r="O13" s="7">
        <f t="shared" si="1"/>
        <v>0</v>
      </c>
      <c r="P13" s="8"/>
    </row>
    <row r="14" spans="1:16" ht="15" customHeight="1" x14ac:dyDescent="0.25">
      <c r="A14" s="12"/>
      <c r="B14" s="10"/>
      <c r="C14" s="10"/>
      <c r="D14" s="9"/>
      <c r="E14" s="9"/>
      <c r="F14" s="9"/>
      <c r="G14" s="3"/>
      <c r="H14" s="31"/>
      <c r="I14" s="32"/>
      <c r="J14" s="33"/>
      <c r="K14" s="31"/>
      <c r="L14" s="32"/>
      <c r="M14" s="33"/>
      <c r="N14" s="21">
        <f t="shared" si="0"/>
        <v>0</v>
      </c>
      <c r="O14" s="7">
        <f t="shared" si="1"/>
        <v>0</v>
      </c>
      <c r="P14" s="8"/>
    </row>
    <row r="15" spans="1:16" ht="15" customHeight="1" x14ac:dyDescent="0.25">
      <c r="A15" s="14"/>
      <c r="B15" s="14"/>
      <c r="C15" s="14"/>
      <c r="D15" s="15"/>
      <c r="E15" s="16"/>
      <c r="F15" s="16"/>
      <c r="G15" s="17"/>
      <c r="H15" s="28"/>
      <c r="I15" s="29"/>
      <c r="J15" s="30"/>
      <c r="K15" s="28"/>
      <c r="L15" s="29"/>
      <c r="M15" s="30"/>
      <c r="N15" s="21">
        <f t="shared" si="0"/>
        <v>0</v>
      </c>
      <c r="O15" s="7">
        <f t="shared" si="1"/>
        <v>0</v>
      </c>
      <c r="P15" s="8"/>
    </row>
    <row r="16" spans="1:16" ht="15" customHeight="1" x14ac:dyDescent="0.25">
      <c r="A16" s="3"/>
      <c r="B16" s="3"/>
      <c r="C16" s="3"/>
      <c r="D16" s="9"/>
      <c r="E16" s="9"/>
      <c r="F16" s="9"/>
      <c r="G16" s="10"/>
      <c r="H16" s="31"/>
      <c r="I16" s="32"/>
      <c r="J16" s="33"/>
      <c r="K16" s="31"/>
      <c r="L16" s="32"/>
      <c r="M16" s="33"/>
      <c r="N16" s="21">
        <f t="shared" si="0"/>
        <v>0</v>
      </c>
      <c r="O16" s="7">
        <f t="shared" si="1"/>
        <v>0</v>
      </c>
      <c r="P16" s="8"/>
    </row>
    <row r="17" spans="1:16" ht="15" customHeight="1" x14ac:dyDescent="0.25">
      <c r="A17" s="12"/>
      <c r="B17" s="10"/>
      <c r="C17" s="10"/>
      <c r="D17" s="9"/>
      <c r="E17" s="9"/>
      <c r="F17" s="9"/>
      <c r="G17" s="3"/>
      <c r="H17" s="31"/>
      <c r="I17" s="32"/>
      <c r="J17" s="33"/>
      <c r="K17" s="31"/>
      <c r="L17" s="32"/>
      <c r="M17" s="33"/>
      <c r="N17" s="21">
        <f t="shared" si="0"/>
        <v>0</v>
      </c>
      <c r="O17" s="7">
        <f t="shared" si="1"/>
        <v>0</v>
      </c>
      <c r="P17" s="8"/>
    </row>
    <row r="18" spans="1:16" ht="15" customHeight="1" x14ac:dyDescent="0.25">
      <c r="A18" s="19"/>
      <c r="B18" s="3"/>
      <c r="C18" s="3"/>
      <c r="D18" s="9"/>
      <c r="E18" s="20"/>
      <c r="F18" s="9"/>
      <c r="G18" s="10"/>
      <c r="H18" s="31"/>
      <c r="I18" s="32"/>
      <c r="J18" s="33"/>
      <c r="K18" s="31"/>
      <c r="L18" s="32"/>
      <c r="M18" s="33"/>
      <c r="N18" s="21">
        <f t="shared" si="0"/>
        <v>0</v>
      </c>
      <c r="O18" s="7">
        <f t="shared" si="1"/>
        <v>0</v>
      </c>
      <c r="P18" s="8"/>
    </row>
    <row r="19" spans="1:16" ht="15" customHeight="1" x14ac:dyDescent="0.25">
      <c r="A19" s="19"/>
      <c r="B19" s="3"/>
      <c r="C19" s="3"/>
      <c r="D19" s="9"/>
      <c r="E19" s="9"/>
      <c r="F19" s="9"/>
      <c r="G19" s="10"/>
      <c r="H19" s="31"/>
      <c r="I19" s="32"/>
      <c r="J19" s="33"/>
      <c r="K19" s="31"/>
      <c r="L19" s="32"/>
      <c r="M19" s="33"/>
      <c r="N19" s="21">
        <f t="shared" si="0"/>
        <v>0</v>
      </c>
      <c r="O19" s="7">
        <f t="shared" si="1"/>
        <v>0</v>
      </c>
      <c r="P19" s="8"/>
    </row>
    <row r="20" spans="1:16" ht="15" customHeight="1" x14ac:dyDescent="0.25">
      <c r="A20" s="3"/>
      <c r="B20" s="3"/>
      <c r="C20" s="3"/>
      <c r="D20" s="9"/>
      <c r="E20" s="20"/>
      <c r="F20" s="9"/>
      <c r="G20" s="10"/>
      <c r="H20" s="31"/>
      <c r="I20" s="32"/>
      <c r="J20" s="33"/>
      <c r="K20" s="31"/>
      <c r="L20" s="32"/>
      <c r="M20" s="33"/>
      <c r="N20" s="21">
        <f t="shared" si="0"/>
        <v>0</v>
      </c>
      <c r="O20" s="7">
        <f t="shared" si="1"/>
        <v>0</v>
      </c>
      <c r="P20" s="8"/>
    </row>
    <row r="21" spans="1:16" ht="15" customHeight="1" x14ac:dyDescent="0.25">
      <c r="A21" s="3"/>
      <c r="B21" s="3"/>
      <c r="C21" s="3"/>
      <c r="D21" s="9"/>
      <c r="E21" s="20"/>
      <c r="F21" s="20"/>
      <c r="G21" s="10"/>
      <c r="H21" s="31"/>
      <c r="I21" s="32"/>
      <c r="J21" s="33"/>
      <c r="K21" s="31"/>
      <c r="L21" s="32"/>
      <c r="M21" s="33"/>
      <c r="N21" s="21">
        <f t="shared" si="0"/>
        <v>0</v>
      </c>
      <c r="O21" s="7">
        <f t="shared" si="1"/>
        <v>0</v>
      </c>
      <c r="P21" s="8"/>
    </row>
    <row r="22" spans="1:16" ht="15" customHeight="1" x14ac:dyDescent="0.25">
      <c r="A22" s="14"/>
      <c r="B22" s="14"/>
      <c r="C22" s="14"/>
      <c r="D22" s="15"/>
      <c r="E22" s="16"/>
      <c r="F22" s="16"/>
      <c r="G22" s="17"/>
      <c r="H22" s="28"/>
      <c r="I22" s="29"/>
      <c r="J22" s="30"/>
      <c r="K22" s="28"/>
      <c r="L22" s="29"/>
      <c r="M22" s="30"/>
      <c r="N22" s="21">
        <f t="shared" si="0"/>
        <v>0</v>
      </c>
      <c r="O22" s="7">
        <f t="shared" si="1"/>
        <v>0</v>
      </c>
      <c r="P22" s="8"/>
    </row>
    <row r="23" spans="1:16" ht="15" customHeight="1" x14ac:dyDescent="0.25">
      <c r="A23" s="14"/>
      <c r="B23" s="14"/>
      <c r="C23" s="14"/>
      <c r="D23" s="15"/>
      <c r="E23" s="16"/>
      <c r="F23" s="16"/>
      <c r="G23" s="17"/>
      <c r="H23" s="28"/>
      <c r="I23" s="29"/>
      <c r="J23" s="30"/>
      <c r="K23" s="28"/>
      <c r="L23" s="29"/>
      <c r="M23" s="30"/>
      <c r="N23" s="21">
        <f t="shared" si="0"/>
        <v>0</v>
      </c>
      <c r="O23" s="7">
        <f t="shared" si="1"/>
        <v>0</v>
      </c>
      <c r="P23" s="8"/>
    </row>
    <row r="24" spans="1:16" ht="15" customHeight="1" x14ac:dyDescent="0.25">
      <c r="A24" s="14"/>
      <c r="B24" s="14"/>
      <c r="C24" s="14"/>
      <c r="D24" s="15"/>
      <c r="E24" s="16"/>
      <c r="F24" s="16"/>
      <c r="G24" s="17"/>
      <c r="H24" s="28"/>
      <c r="I24" s="29"/>
      <c r="J24" s="30"/>
      <c r="K24" s="28"/>
      <c r="L24" s="29"/>
      <c r="M24" s="30"/>
      <c r="N24" s="21">
        <f t="shared" si="0"/>
        <v>0</v>
      </c>
      <c r="O24" s="7">
        <f t="shared" si="1"/>
        <v>0</v>
      </c>
      <c r="P24" s="8"/>
    </row>
    <row r="25" spans="1:16" ht="15" customHeight="1" x14ac:dyDescent="0.25">
      <c r="A25" s="14"/>
      <c r="B25" s="14"/>
      <c r="C25" s="14"/>
      <c r="D25" s="15"/>
      <c r="E25" s="16"/>
      <c r="F25" s="16"/>
      <c r="G25" s="17"/>
      <c r="H25" s="28"/>
      <c r="I25" s="29"/>
      <c r="J25" s="30"/>
      <c r="K25" s="28"/>
      <c r="L25" s="29"/>
      <c r="M25" s="30"/>
      <c r="N25" s="21">
        <f t="shared" si="0"/>
        <v>0</v>
      </c>
      <c r="O25" s="7">
        <f t="shared" si="1"/>
        <v>0</v>
      </c>
      <c r="P25" s="8"/>
    </row>
    <row r="26" spans="1:16" ht="15" customHeight="1" x14ac:dyDescent="0.25">
      <c r="A26" s="14"/>
      <c r="B26" s="14"/>
      <c r="C26" s="14"/>
      <c r="D26" s="15"/>
      <c r="E26" s="16"/>
      <c r="F26" s="16"/>
      <c r="G26" s="17"/>
      <c r="H26" s="28"/>
      <c r="I26" s="29"/>
      <c r="J26" s="30"/>
      <c r="K26" s="28"/>
      <c r="L26" s="29"/>
      <c r="M26" s="30"/>
      <c r="N26" s="21">
        <f t="shared" si="0"/>
        <v>0</v>
      </c>
      <c r="O26" s="7">
        <f t="shared" si="1"/>
        <v>0</v>
      </c>
      <c r="P26" s="8"/>
    </row>
    <row r="27" spans="1:16" ht="15" customHeight="1" x14ac:dyDescent="0.25">
      <c r="A27" s="14"/>
      <c r="B27" s="14"/>
      <c r="C27" s="14"/>
      <c r="D27" s="15"/>
      <c r="E27" s="16"/>
      <c r="F27" s="16"/>
      <c r="G27" s="17"/>
      <c r="H27" s="28"/>
      <c r="I27" s="29"/>
      <c r="J27" s="30"/>
      <c r="K27" s="28"/>
      <c r="L27" s="29"/>
      <c r="M27" s="30"/>
      <c r="N27" s="21">
        <f t="shared" si="0"/>
        <v>0</v>
      </c>
      <c r="O27" s="7">
        <f t="shared" si="1"/>
        <v>0</v>
      </c>
      <c r="P27" s="8"/>
    </row>
    <row r="28" spans="1:16" ht="15" customHeight="1" x14ac:dyDescent="0.25">
      <c r="A28" s="14"/>
      <c r="B28" s="14"/>
      <c r="C28" s="14"/>
      <c r="D28" s="15"/>
      <c r="E28" s="16"/>
      <c r="F28" s="16"/>
      <c r="G28" s="17"/>
      <c r="H28" s="28"/>
      <c r="I28" s="29"/>
      <c r="J28" s="30"/>
      <c r="K28" s="28"/>
      <c r="L28" s="29"/>
      <c r="M28" s="30"/>
      <c r="N28" s="21">
        <f t="shared" si="0"/>
        <v>0</v>
      </c>
      <c r="O28" s="7">
        <f t="shared" si="1"/>
        <v>0</v>
      </c>
      <c r="P28" s="8"/>
    </row>
    <row r="29" spans="1:16" ht="15" customHeight="1" x14ac:dyDescent="0.25">
      <c r="A29" s="14"/>
      <c r="B29" s="14"/>
      <c r="C29" s="14"/>
      <c r="D29" s="15"/>
      <c r="E29" s="16"/>
      <c r="F29" s="16"/>
      <c r="G29" s="17"/>
      <c r="H29" s="28"/>
      <c r="I29" s="29"/>
      <c r="J29" s="30"/>
      <c r="K29" s="28"/>
      <c r="L29" s="29"/>
      <c r="M29" s="30"/>
      <c r="N29" s="21">
        <f t="shared" si="0"/>
        <v>0</v>
      </c>
      <c r="O29" s="7">
        <f t="shared" si="1"/>
        <v>0</v>
      </c>
      <c r="P29" s="8"/>
    </row>
    <row r="30" spans="1:16" ht="15" customHeight="1" x14ac:dyDescent="0.25">
      <c r="A30" s="14"/>
      <c r="B30" s="14"/>
      <c r="C30" s="14"/>
      <c r="D30" s="15"/>
      <c r="E30" s="16"/>
      <c r="F30" s="16"/>
      <c r="G30" s="17"/>
      <c r="H30" s="28"/>
      <c r="I30" s="29"/>
      <c r="J30" s="30"/>
      <c r="K30" s="28"/>
      <c r="L30" s="29"/>
      <c r="M30" s="30"/>
      <c r="N30" s="21">
        <f t="shared" si="0"/>
        <v>0</v>
      </c>
      <c r="O30" s="7">
        <f t="shared" si="1"/>
        <v>0</v>
      </c>
      <c r="P30" s="8"/>
    </row>
    <row r="31" spans="1:16" ht="15" customHeight="1" x14ac:dyDescent="0.25">
      <c r="A31" s="14"/>
      <c r="B31" s="14"/>
      <c r="C31" s="14"/>
      <c r="D31" s="15"/>
      <c r="E31" s="16"/>
      <c r="F31" s="16"/>
      <c r="G31" s="17"/>
      <c r="H31" s="28"/>
      <c r="I31" s="29"/>
      <c r="J31" s="30"/>
      <c r="K31" s="28"/>
      <c r="L31" s="29"/>
      <c r="M31" s="30"/>
      <c r="N31" s="21">
        <f t="shared" si="0"/>
        <v>0</v>
      </c>
      <c r="O31" s="7">
        <f t="shared" si="1"/>
        <v>0</v>
      </c>
      <c r="P31" s="8"/>
    </row>
    <row r="32" spans="1:16" ht="15" customHeight="1" x14ac:dyDescent="0.25">
      <c r="A32" s="14"/>
      <c r="B32" s="14"/>
      <c r="C32" s="14"/>
      <c r="D32" s="15"/>
      <c r="E32" s="16"/>
      <c r="F32" s="16"/>
      <c r="G32" s="17"/>
      <c r="H32" s="28"/>
      <c r="I32" s="29"/>
      <c r="J32" s="30"/>
      <c r="K32" s="28"/>
      <c r="L32" s="29"/>
      <c r="M32" s="30"/>
      <c r="N32" s="21">
        <f t="shared" si="0"/>
        <v>0</v>
      </c>
      <c r="O32" s="7">
        <f t="shared" si="1"/>
        <v>0</v>
      </c>
      <c r="P32" s="8"/>
    </row>
    <row r="33" spans="1:16" ht="15" customHeight="1" x14ac:dyDescent="0.25">
      <c r="A33" s="14"/>
      <c r="B33" s="14"/>
      <c r="C33" s="14"/>
      <c r="D33" s="15"/>
      <c r="E33" s="16"/>
      <c r="F33" s="16"/>
      <c r="G33" s="17"/>
      <c r="H33" s="28"/>
      <c r="I33" s="29"/>
      <c r="J33" s="30"/>
      <c r="K33" s="28"/>
      <c r="L33" s="29"/>
      <c r="M33" s="30"/>
      <c r="N33" s="21">
        <f t="shared" si="0"/>
        <v>0</v>
      </c>
      <c r="O33" s="7">
        <f t="shared" si="1"/>
        <v>0</v>
      </c>
      <c r="P33" s="8"/>
    </row>
  </sheetData>
  <mergeCells count="64">
    <mergeCell ref="H11:J11"/>
    <mergeCell ref="H12:J12"/>
    <mergeCell ref="H13:J13"/>
    <mergeCell ref="H6:J6"/>
    <mergeCell ref="H7:J7"/>
    <mergeCell ref="H8:J8"/>
    <mergeCell ref="H9:J9"/>
    <mergeCell ref="H10:J10"/>
    <mergeCell ref="A1:P1"/>
    <mergeCell ref="A3:P3"/>
    <mergeCell ref="H2:J2"/>
    <mergeCell ref="K2:M2"/>
    <mergeCell ref="H4:J4"/>
    <mergeCell ref="K4:M4"/>
    <mergeCell ref="H30:J30"/>
    <mergeCell ref="H31:J31"/>
    <mergeCell ref="H32:J32"/>
    <mergeCell ref="H33:J33"/>
    <mergeCell ref="H24:J24"/>
    <mergeCell ref="H25:J25"/>
    <mergeCell ref="H26:J26"/>
    <mergeCell ref="H27:J27"/>
    <mergeCell ref="H28:J28"/>
    <mergeCell ref="K5:M5"/>
    <mergeCell ref="K6:M6"/>
    <mergeCell ref="K7:M7"/>
    <mergeCell ref="H29:J29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H5:J5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33:M33"/>
    <mergeCell ref="K28:M28"/>
    <mergeCell ref="K29:M29"/>
    <mergeCell ref="K30:M30"/>
    <mergeCell ref="K31:M31"/>
    <mergeCell ref="K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F4" sqref="F4"/>
    </sheetView>
  </sheetViews>
  <sheetFormatPr defaultRowHeight="15" x14ac:dyDescent="0.25"/>
  <cols>
    <col min="1" max="1" width="16.28515625" customWidth="1"/>
    <col min="2" max="2" width="14.5703125" customWidth="1"/>
    <col min="3" max="3" width="18.28515625" customWidth="1"/>
    <col min="4" max="4" width="8.42578125" bestFit="1" customWidth="1"/>
    <col min="7" max="7" width="10.42578125" bestFit="1" customWidth="1"/>
    <col min="14" max="15" width="12.85546875" bestFit="1" customWidth="1"/>
  </cols>
  <sheetData>
    <row r="1" spans="1:14" ht="23.25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4" ht="15.75" x14ac:dyDescent="0.25">
      <c r="A3" s="38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38.25" x14ac:dyDescent="0.25">
      <c r="A4" s="2" t="s">
        <v>44</v>
      </c>
      <c r="B4" s="2" t="s">
        <v>45</v>
      </c>
      <c r="C4" s="2" t="s">
        <v>46</v>
      </c>
      <c r="D4" s="4">
        <v>1</v>
      </c>
      <c r="E4" s="5" t="s">
        <v>47</v>
      </c>
      <c r="F4" s="5" t="s">
        <v>171</v>
      </c>
      <c r="G4" s="2" t="s">
        <v>170</v>
      </c>
      <c r="H4" s="6">
        <v>8</v>
      </c>
      <c r="I4" s="6">
        <v>3</v>
      </c>
      <c r="J4" s="6">
        <v>0</v>
      </c>
      <c r="K4" s="6">
        <v>3</v>
      </c>
      <c r="L4" s="21">
        <f t="shared" ref="L4:L33" si="0">SUM(H4:K4)</f>
        <v>14</v>
      </c>
      <c r="M4" s="7">
        <f>L4/35</f>
        <v>0.4</v>
      </c>
      <c r="N4" s="8" t="s">
        <v>43</v>
      </c>
    </row>
    <row r="5" spans="1:14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si="0"/>
        <v>0</v>
      </c>
      <c r="M5" s="7">
        <f t="shared" ref="M5:M33" si="1">L5/35</f>
        <v>0</v>
      </c>
      <c r="N5" s="8"/>
    </row>
    <row r="6" spans="1:14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zoomScale="80" zoomScaleNormal="80" workbookViewId="0">
      <selection activeCell="G19" sqref="G19"/>
    </sheetView>
  </sheetViews>
  <sheetFormatPr defaultRowHeight="15" x14ac:dyDescent="0.25"/>
  <cols>
    <col min="1" max="1" width="24.7109375" customWidth="1"/>
    <col min="2" max="2" width="23.85546875" customWidth="1"/>
    <col min="3" max="3" width="25.42578125" customWidth="1"/>
    <col min="4" max="4" width="8.42578125" bestFit="1" customWidth="1"/>
    <col min="7" max="7" width="10.42578125" bestFit="1" customWidth="1"/>
    <col min="9" max="10" width="12.7109375" bestFit="1" customWidth="1"/>
    <col min="11" max="12" width="12.7109375" customWidth="1"/>
    <col min="15" max="15" width="12.85546875" bestFit="1" customWidth="1"/>
  </cols>
  <sheetData>
    <row r="1" spans="1:15" ht="23.25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33</v>
      </c>
      <c r="L2" s="27" t="s">
        <v>32</v>
      </c>
      <c r="M2" s="22" t="s">
        <v>8</v>
      </c>
      <c r="N2" s="1" t="s">
        <v>9</v>
      </c>
      <c r="O2" s="22" t="s">
        <v>10</v>
      </c>
    </row>
    <row r="3" spans="1:15" ht="15.75" x14ac:dyDescent="0.2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38.25" x14ac:dyDescent="0.25">
      <c r="A4" s="2" t="s">
        <v>48</v>
      </c>
      <c r="B4" s="2" t="s">
        <v>49</v>
      </c>
      <c r="C4" s="2" t="s">
        <v>50</v>
      </c>
      <c r="D4" s="4">
        <v>1</v>
      </c>
      <c r="E4" s="5" t="s">
        <v>51</v>
      </c>
      <c r="F4" s="5" t="s">
        <v>171</v>
      </c>
      <c r="G4" s="2" t="s">
        <v>170</v>
      </c>
      <c r="H4" s="6">
        <v>4</v>
      </c>
      <c r="I4" s="6">
        <v>0</v>
      </c>
      <c r="J4" s="6">
        <v>0</v>
      </c>
      <c r="K4" s="6">
        <v>1</v>
      </c>
      <c r="L4" s="6">
        <v>0</v>
      </c>
      <c r="M4" s="21">
        <f>SUM(H4:L4)</f>
        <v>5</v>
      </c>
      <c r="N4" s="7">
        <f>M4/45</f>
        <v>0.1111111111111111</v>
      </c>
      <c r="O4" s="8" t="s">
        <v>43</v>
      </c>
    </row>
    <row r="5" spans="1:15" ht="38.25" x14ac:dyDescent="0.25">
      <c r="A5" s="3" t="s">
        <v>52</v>
      </c>
      <c r="B5" s="3" t="s">
        <v>53</v>
      </c>
      <c r="C5" s="3" t="s">
        <v>54</v>
      </c>
      <c r="D5" s="9">
        <v>2</v>
      </c>
      <c r="E5" s="5" t="s">
        <v>51</v>
      </c>
      <c r="F5" s="5" t="s">
        <v>171</v>
      </c>
      <c r="G5" s="2" t="s">
        <v>170</v>
      </c>
      <c r="H5" s="11">
        <v>1</v>
      </c>
      <c r="I5" s="11">
        <v>0</v>
      </c>
      <c r="J5" s="11">
        <v>0</v>
      </c>
      <c r="K5" s="11">
        <v>1</v>
      </c>
      <c r="L5" s="11">
        <v>0</v>
      </c>
      <c r="M5" s="21">
        <f t="shared" ref="M5:M33" si="0">SUM(H5:L5)</f>
        <v>2</v>
      </c>
      <c r="N5" s="7">
        <f t="shared" ref="N5:N33" si="1">M5/45</f>
        <v>4.4444444444444446E-2</v>
      </c>
      <c r="O5" s="8" t="s">
        <v>43</v>
      </c>
    </row>
    <row r="6" spans="1:15" ht="38.25" x14ac:dyDescent="0.25">
      <c r="A6" s="2" t="s">
        <v>55</v>
      </c>
      <c r="B6" s="2" t="s">
        <v>56</v>
      </c>
      <c r="C6" s="2" t="s">
        <v>57</v>
      </c>
      <c r="D6" s="4">
        <v>3</v>
      </c>
      <c r="E6" s="5" t="s">
        <v>51</v>
      </c>
      <c r="F6" s="5" t="s">
        <v>171</v>
      </c>
      <c r="G6" s="2" t="s">
        <v>170</v>
      </c>
      <c r="H6" s="6">
        <v>5</v>
      </c>
      <c r="I6" s="6">
        <v>0</v>
      </c>
      <c r="J6" s="11">
        <v>0</v>
      </c>
      <c r="K6" s="6">
        <v>1</v>
      </c>
      <c r="L6" s="11">
        <v>0</v>
      </c>
      <c r="M6" s="21">
        <f t="shared" si="0"/>
        <v>6</v>
      </c>
      <c r="N6" s="7">
        <f t="shared" si="1"/>
        <v>0.13333333333333333</v>
      </c>
      <c r="O6" s="8" t="s">
        <v>43</v>
      </c>
    </row>
    <row r="7" spans="1:15" ht="38.25" x14ac:dyDescent="0.25">
      <c r="A7" s="2" t="s">
        <v>58</v>
      </c>
      <c r="B7" s="2" t="s">
        <v>59</v>
      </c>
      <c r="C7" s="2" t="s">
        <v>60</v>
      </c>
      <c r="D7" s="4">
        <v>4</v>
      </c>
      <c r="E7" s="5" t="s">
        <v>51</v>
      </c>
      <c r="F7" s="5" t="s">
        <v>171</v>
      </c>
      <c r="G7" s="2" t="s">
        <v>170</v>
      </c>
      <c r="H7" s="6">
        <v>1</v>
      </c>
      <c r="I7" s="6">
        <v>2</v>
      </c>
      <c r="J7" s="11">
        <v>0</v>
      </c>
      <c r="K7" s="6">
        <v>0</v>
      </c>
      <c r="L7" s="11">
        <v>0</v>
      </c>
      <c r="M7" s="21">
        <f t="shared" si="0"/>
        <v>3</v>
      </c>
      <c r="N7" s="7">
        <f t="shared" si="1"/>
        <v>6.6666666666666666E-2</v>
      </c>
      <c r="O7" s="8" t="s">
        <v>43</v>
      </c>
    </row>
    <row r="8" spans="1:15" ht="38.25" x14ac:dyDescent="0.25">
      <c r="A8" s="3" t="s">
        <v>61</v>
      </c>
      <c r="B8" s="3" t="s">
        <v>62</v>
      </c>
      <c r="C8" s="3" t="s">
        <v>63</v>
      </c>
      <c r="D8" s="9">
        <v>5</v>
      </c>
      <c r="E8" s="5" t="s">
        <v>51</v>
      </c>
      <c r="F8" s="5" t="s">
        <v>171</v>
      </c>
      <c r="G8" s="2" t="s">
        <v>170</v>
      </c>
      <c r="H8" s="11">
        <v>3</v>
      </c>
      <c r="I8" s="11">
        <v>0</v>
      </c>
      <c r="J8" s="11">
        <v>0</v>
      </c>
      <c r="K8" s="11">
        <v>1</v>
      </c>
      <c r="L8" s="11">
        <v>0</v>
      </c>
      <c r="M8" s="21">
        <f t="shared" si="0"/>
        <v>4</v>
      </c>
      <c r="N8" s="7">
        <f t="shared" si="1"/>
        <v>8.8888888888888892E-2</v>
      </c>
      <c r="O8" s="8" t="s">
        <v>43</v>
      </c>
    </row>
    <row r="9" spans="1:15" ht="38.25" x14ac:dyDescent="0.25">
      <c r="A9" s="3" t="s">
        <v>64</v>
      </c>
      <c r="B9" s="3" t="s">
        <v>65</v>
      </c>
      <c r="C9" s="3" t="s">
        <v>66</v>
      </c>
      <c r="D9" s="9">
        <v>6</v>
      </c>
      <c r="E9" s="9" t="s">
        <v>51</v>
      </c>
      <c r="F9" s="5" t="s">
        <v>171</v>
      </c>
      <c r="G9" s="2" t="s">
        <v>170</v>
      </c>
      <c r="H9" s="11">
        <v>2</v>
      </c>
      <c r="I9" s="11">
        <v>0</v>
      </c>
      <c r="J9" s="11">
        <v>0</v>
      </c>
      <c r="K9" s="11">
        <v>0</v>
      </c>
      <c r="L9" s="11">
        <v>0</v>
      </c>
      <c r="M9" s="21">
        <f t="shared" si="0"/>
        <v>2</v>
      </c>
      <c r="N9" s="7">
        <f t="shared" si="1"/>
        <v>4.4444444444444446E-2</v>
      </c>
      <c r="O9" s="8" t="s">
        <v>43</v>
      </c>
    </row>
    <row r="10" spans="1:15" ht="38.25" x14ac:dyDescent="0.25">
      <c r="A10" s="3" t="s">
        <v>67</v>
      </c>
      <c r="B10" s="3" t="s">
        <v>62</v>
      </c>
      <c r="C10" s="3" t="s">
        <v>68</v>
      </c>
      <c r="D10" s="9">
        <v>7</v>
      </c>
      <c r="E10" s="9" t="s">
        <v>51</v>
      </c>
      <c r="F10" s="5" t="s">
        <v>171</v>
      </c>
      <c r="G10" s="2" t="s">
        <v>170</v>
      </c>
      <c r="H10" s="11">
        <v>6</v>
      </c>
      <c r="I10" s="11">
        <v>0</v>
      </c>
      <c r="J10" s="11">
        <v>0</v>
      </c>
      <c r="K10" s="11">
        <v>0</v>
      </c>
      <c r="L10" s="11">
        <v>0</v>
      </c>
      <c r="M10" s="21">
        <f t="shared" si="0"/>
        <v>6</v>
      </c>
      <c r="N10" s="7">
        <f t="shared" si="1"/>
        <v>0.13333333333333333</v>
      </c>
      <c r="O10" s="8" t="s">
        <v>43</v>
      </c>
    </row>
    <row r="11" spans="1:15" ht="38.25" x14ac:dyDescent="0.25">
      <c r="A11" s="12" t="s">
        <v>69</v>
      </c>
      <c r="B11" s="10" t="s">
        <v>70</v>
      </c>
      <c r="C11" s="10" t="s">
        <v>71</v>
      </c>
      <c r="D11" s="9">
        <v>8</v>
      </c>
      <c r="E11" s="9" t="s">
        <v>51</v>
      </c>
      <c r="F11" s="5" t="s">
        <v>171</v>
      </c>
      <c r="G11" s="2" t="s">
        <v>170</v>
      </c>
      <c r="H11" s="13">
        <v>2</v>
      </c>
      <c r="I11" s="13">
        <v>0</v>
      </c>
      <c r="J11" s="13">
        <v>0</v>
      </c>
      <c r="K11" s="13">
        <v>0</v>
      </c>
      <c r="L11" s="11">
        <v>0</v>
      </c>
      <c r="M11" s="21">
        <f>SUM(H11:L11)</f>
        <v>2</v>
      </c>
      <c r="N11" s="7">
        <f t="shared" si="1"/>
        <v>4.4444444444444446E-2</v>
      </c>
      <c r="O11" s="8" t="s">
        <v>43</v>
      </c>
    </row>
    <row r="12" spans="1:15" ht="38.25" x14ac:dyDescent="0.25">
      <c r="A12" s="2" t="s">
        <v>72</v>
      </c>
      <c r="B12" s="2" t="s">
        <v>73</v>
      </c>
      <c r="C12" s="2" t="s">
        <v>74</v>
      </c>
      <c r="D12" s="4">
        <v>9</v>
      </c>
      <c r="E12" s="9" t="s">
        <v>51</v>
      </c>
      <c r="F12" s="5" t="s">
        <v>171</v>
      </c>
      <c r="G12" s="2" t="s">
        <v>170</v>
      </c>
      <c r="H12" s="6">
        <v>8</v>
      </c>
      <c r="I12" s="6">
        <v>0</v>
      </c>
      <c r="J12" s="6">
        <v>0</v>
      </c>
      <c r="K12" s="6">
        <v>1</v>
      </c>
      <c r="L12" s="6">
        <v>0</v>
      </c>
      <c r="M12" s="21">
        <f t="shared" si="0"/>
        <v>9</v>
      </c>
      <c r="N12" s="7">
        <f t="shared" si="1"/>
        <v>0.2</v>
      </c>
      <c r="O12" s="8" t="s">
        <v>38</v>
      </c>
    </row>
    <row r="13" spans="1:15" ht="38.25" x14ac:dyDescent="0.25">
      <c r="A13" s="3" t="s">
        <v>75</v>
      </c>
      <c r="B13" s="3" t="s">
        <v>56</v>
      </c>
      <c r="C13" s="3" t="s">
        <v>74</v>
      </c>
      <c r="D13" s="9">
        <v>10</v>
      </c>
      <c r="E13" s="9" t="s">
        <v>51</v>
      </c>
      <c r="F13" s="5" t="s">
        <v>171</v>
      </c>
      <c r="G13" s="2" t="s">
        <v>170</v>
      </c>
      <c r="H13" s="11">
        <v>3</v>
      </c>
      <c r="I13" s="11">
        <v>1</v>
      </c>
      <c r="J13" s="11"/>
      <c r="K13" s="11">
        <v>2</v>
      </c>
      <c r="L13" s="11">
        <v>0</v>
      </c>
      <c r="M13" s="21">
        <f t="shared" si="0"/>
        <v>6</v>
      </c>
      <c r="N13" s="7">
        <f t="shared" si="1"/>
        <v>0.13333333333333333</v>
      </c>
      <c r="O13" s="8" t="s">
        <v>43</v>
      </c>
    </row>
    <row r="14" spans="1:15" ht="38.25" x14ac:dyDescent="0.25">
      <c r="A14" s="12" t="s">
        <v>76</v>
      </c>
      <c r="B14" s="10" t="s">
        <v>77</v>
      </c>
      <c r="C14" s="10" t="s">
        <v>78</v>
      </c>
      <c r="D14" s="9">
        <v>11</v>
      </c>
      <c r="E14" s="9" t="s">
        <v>51</v>
      </c>
      <c r="F14" s="5" t="s">
        <v>171</v>
      </c>
      <c r="G14" s="2" t="s">
        <v>170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21">
        <f t="shared" si="0"/>
        <v>0</v>
      </c>
      <c r="N14" s="7">
        <f t="shared" si="1"/>
        <v>0</v>
      </c>
      <c r="O14" s="8" t="s">
        <v>43</v>
      </c>
    </row>
    <row r="15" spans="1:15" ht="38.25" x14ac:dyDescent="0.25">
      <c r="A15" s="14" t="s">
        <v>79</v>
      </c>
      <c r="B15" s="14" t="s">
        <v>80</v>
      </c>
      <c r="C15" s="14" t="s">
        <v>81</v>
      </c>
      <c r="D15" s="15">
        <v>12</v>
      </c>
      <c r="E15" s="16" t="s">
        <v>82</v>
      </c>
      <c r="F15" s="5" t="s">
        <v>171</v>
      </c>
      <c r="G15" s="2" t="s">
        <v>170</v>
      </c>
      <c r="H15" s="18">
        <v>2</v>
      </c>
      <c r="I15" s="18">
        <v>1</v>
      </c>
      <c r="J15" s="18">
        <v>2</v>
      </c>
      <c r="K15" s="18">
        <v>0</v>
      </c>
      <c r="L15" s="18">
        <v>0</v>
      </c>
      <c r="M15" s="21">
        <f t="shared" si="0"/>
        <v>5</v>
      </c>
      <c r="N15" s="7">
        <f t="shared" si="1"/>
        <v>0.1111111111111111</v>
      </c>
      <c r="O15" s="8" t="s">
        <v>43</v>
      </c>
    </row>
    <row r="16" spans="1:15" ht="38.25" x14ac:dyDescent="0.25">
      <c r="A16" s="3" t="s">
        <v>83</v>
      </c>
      <c r="B16" s="3" t="s">
        <v>77</v>
      </c>
      <c r="C16" s="3" t="s">
        <v>84</v>
      </c>
      <c r="D16" s="9">
        <v>13</v>
      </c>
      <c r="E16" s="9" t="s">
        <v>82</v>
      </c>
      <c r="F16" s="5" t="s">
        <v>171</v>
      </c>
      <c r="G16" s="2" t="s">
        <v>170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21">
        <f t="shared" si="0"/>
        <v>4</v>
      </c>
      <c r="N16" s="7">
        <f t="shared" si="1"/>
        <v>8.8888888888888892E-2</v>
      </c>
      <c r="O16" s="8" t="s">
        <v>43</v>
      </c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zoomScale="90" zoomScaleNormal="90" workbookViewId="0">
      <selection activeCell="G9" sqref="G9"/>
    </sheetView>
  </sheetViews>
  <sheetFormatPr defaultRowHeight="15" x14ac:dyDescent="0.25"/>
  <cols>
    <col min="1" max="1" width="22.140625" customWidth="1"/>
    <col min="2" max="2" width="15" customWidth="1"/>
    <col min="3" max="3" width="20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4" ht="15.75" x14ac:dyDescent="0.2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51" x14ac:dyDescent="0.25">
      <c r="A4" s="2" t="s">
        <v>88</v>
      </c>
      <c r="B4" s="2" t="s">
        <v>89</v>
      </c>
      <c r="C4" s="2" t="s">
        <v>90</v>
      </c>
      <c r="D4" s="4">
        <v>1</v>
      </c>
      <c r="E4" s="5" t="s">
        <v>102</v>
      </c>
      <c r="F4" s="5" t="s">
        <v>171</v>
      </c>
      <c r="G4" s="2" t="s">
        <v>172</v>
      </c>
      <c r="H4" s="6">
        <v>4</v>
      </c>
      <c r="I4" s="6">
        <v>3</v>
      </c>
      <c r="J4" s="6">
        <v>6</v>
      </c>
      <c r="K4" s="6">
        <v>10</v>
      </c>
      <c r="L4" s="21">
        <f>SUM(H4:K4)</f>
        <v>23</v>
      </c>
      <c r="M4" s="7">
        <f>L4/34</f>
        <v>0.67647058823529416</v>
      </c>
      <c r="N4" s="8" t="s">
        <v>38</v>
      </c>
    </row>
    <row r="5" spans="1:14" ht="51" x14ac:dyDescent="0.25">
      <c r="A5" s="3" t="s">
        <v>85</v>
      </c>
      <c r="B5" s="3" t="s">
        <v>86</v>
      </c>
      <c r="C5" s="3" t="s">
        <v>87</v>
      </c>
      <c r="D5" s="9">
        <v>2</v>
      </c>
      <c r="E5" s="5" t="s">
        <v>102</v>
      </c>
      <c r="F5" s="5" t="s">
        <v>171</v>
      </c>
      <c r="G5" s="2" t="s">
        <v>172</v>
      </c>
      <c r="H5" s="11">
        <v>5</v>
      </c>
      <c r="I5" s="11">
        <v>1</v>
      </c>
      <c r="J5" s="11">
        <v>1</v>
      </c>
      <c r="K5" s="11">
        <v>2</v>
      </c>
      <c r="L5" s="21">
        <f t="shared" ref="L4:L33" si="0">SUM(H5:K5)</f>
        <v>9</v>
      </c>
      <c r="M5" s="7">
        <f t="shared" ref="M5:M33" si="1">L5/34</f>
        <v>0.26470588235294118</v>
      </c>
      <c r="N5" s="8" t="s">
        <v>43</v>
      </c>
    </row>
    <row r="6" spans="1:14" ht="51" x14ac:dyDescent="0.25">
      <c r="A6" s="2" t="s">
        <v>91</v>
      </c>
      <c r="B6" s="2" t="s">
        <v>92</v>
      </c>
      <c r="C6" s="2" t="s">
        <v>93</v>
      </c>
      <c r="D6" s="4">
        <v>3</v>
      </c>
      <c r="E6" s="5" t="s">
        <v>102</v>
      </c>
      <c r="F6" s="5" t="s">
        <v>171</v>
      </c>
      <c r="G6" s="2" t="s">
        <v>172</v>
      </c>
      <c r="H6" s="6">
        <v>2</v>
      </c>
      <c r="I6" s="6">
        <v>1</v>
      </c>
      <c r="J6" s="6">
        <v>1</v>
      </c>
      <c r="K6" s="6">
        <v>0</v>
      </c>
      <c r="L6" s="21">
        <f t="shared" si="0"/>
        <v>4</v>
      </c>
      <c r="M6" s="7">
        <f t="shared" si="1"/>
        <v>0.11764705882352941</v>
      </c>
      <c r="N6" s="8" t="s">
        <v>43</v>
      </c>
    </row>
    <row r="7" spans="1:14" ht="51" x14ac:dyDescent="0.25">
      <c r="A7" s="2" t="s">
        <v>94</v>
      </c>
      <c r="B7" s="2" t="s">
        <v>95</v>
      </c>
      <c r="C7" s="2" t="s">
        <v>96</v>
      </c>
      <c r="D7" s="4">
        <v>4</v>
      </c>
      <c r="E7" s="5" t="s">
        <v>102</v>
      </c>
      <c r="F7" s="5" t="s">
        <v>171</v>
      </c>
      <c r="G7" s="2" t="s">
        <v>172</v>
      </c>
      <c r="H7" s="6">
        <v>5</v>
      </c>
      <c r="I7" s="6">
        <v>3</v>
      </c>
      <c r="J7" s="6">
        <v>3</v>
      </c>
      <c r="K7" s="6">
        <v>1</v>
      </c>
      <c r="L7" s="21">
        <f t="shared" si="0"/>
        <v>12</v>
      </c>
      <c r="M7" s="7">
        <f t="shared" si="1"/>
        <v>0.35294117647058826</v>
      </c>
      <c r="N7" s="8" t="s">
        <v>43</v>
      </c>
    </row>
    <row r="8" spans="1:14" ht="51" x14ac:dyDescent="0.25">
      <c r="A8" s="3" t="s">
        <v>97</v>
      </c>
      <c r="B8" s="3" t="s">
        <v>98</v>
      </c>
      <c r="C8" s="3" t="s">
        <v>54</v>
      </c>
      <c r="D8" s="9">
        <v>5</v>
      </c>
      <c r="E8" s="5" t="s">
        <v>102</v>
      </c>
      <c r="F8" s="5" t="s">
        <v>171</v>
      </c>
      <c r="G8" s="2" t="s">
        <v>172</v>
      </c>
      <c r="H8" s="11">
        <v>2</v>
      </c>
      <c r="I8" s="11">
        <v>3</v>
      </c>
      <c r="J8" s="11">
        <v>3</v>
      </c>
      <c r="K8" s="11">
        <v>6</v>
      </c>
      <c r="L8" s="21">
        <f t="shared" si="0"/>
        <v>14</v>
      </c>
      <c r="M8" s="7">
        <f t="shared" si="1"/>
        <v>0.41176470588235292</v>
      </c>
      <c r="N8" s="8" t="s">
        <v>43</v>
      </c>
    </row>
    <row r="9" spans="1:14" ht="38.25" x14ac:dyDescent="0.25">
      <c r="A9" s="3" t="s">
        <v>99</v>
      </c>
      <c r="B9" s="3" t="s">
        <v>100</v>
      </c>
      <c r="C9" s="3" t="s">
        <v>101</v>
      </c>
      <c r="D9" s="9">
        <v>6</v>
      </c>
      <c r="E9" s="9" t="s">
        <v>103</v>
      </c>
      <c r="F9" s="5" t="s">
        <v>171</v>
      </c>
      <c r="G9" s="10" t="s">
        <v>170</v>
      </c>
      <c r="H9" s="11">
        <v>1</v>
      </c>
      <c r="I9" s="11">
        <v>1</v>
      </c>
      <c r="J9" s="11">
        <v>3</v>
      </c>
      <c r="K9" s="11">
        <v>5</v>
      </c>
      <c r="L9" s="21">
        <f t="shared" si="0"/>
        <v>10</v>
      </c>
      <c r="M9" s="7">
        <f t="shared" si="1"/>
        <v>0.29411764705882354</v>
      </c>
      <c r="N9" s="8" t="s">
        <v>43</v>
      </c>
    </row>
    <row r="10" spans="1:14" ht="38.25" x14ac:dyDescent="0.25">
      <c r="A10" s="3" t="s">
        <v>104</v>
      </c>
      <c r="B10" s="3" t="s">
        <v>105</v>
      </c>
      <c r="C10" s="3" t="s">
        <v>106</v>
      </c>
      <c r="D10" s="9">
        <v>7</v>
      </c>
      <c r="E10" s="9" t="s">
        <v>103</v>
      </c>
      <c r="F10" s="5" t="s">
        <v>171</v>
      </c>
      <c r="G10" s="10" t="s">
        <v>170</v>
      </c>
      <c r="H10" s="11">
        <v>2</v>
      </c>
      <c r="I10" s="11">
        <v>1</v>
      </c>
      <c r="J10" s="11">
        <v>0</v>
      </c>
      <c r="K10" s="11">
        <v>0</v>
      </c>
      <c r="L10" s="21">
        <f t="shared" si="0"/>
        <v>3</v>
      </c>
      <c r="M10" s="7">
        <f t="shared" si="1"/>
        <v>8.8235294117647065E-2</v>
      </c>
      <c r="N10" s="8" t="s">
        <v>43</v>
      </c>
    </row>
    <row r="11" spans="1:14" ht="38.25" x14ac:dyDescent="0.25">
      <c r="A11" s="12" t="s">
        <v>108</v>
      </c>
      <c r="B11" s="10" t="s">
        <v>107</v>
      </c>
      <c r="C11" s="10"/>
      <c r="D11" s="9">
        <v>8</v>
      </c>
      <c r="E11" s="9" t="s">
        <v>103</v>
      </c>
      <c r="F11" s="5" t="s">
        <v>171</v>
      </c>
      <c r="G11" s="10" t="s">
        <v>170</v>
      </c>
      <c r="H11" s="13">
        <v>3</v>
      </c>
      <c r="I11" s="13">
        <v>1</v>
      </c>
      <c r="J11" s="13">
        <v>1</v>
      </c>
      <c r="K11" s="13">
        <v>3</v>
      </c>
      <c r="L11" s="21">
        <f t="shared" si="0"/>
        <v>8</v>
      </c>
      <c r="M11" s="7">
        <f t="shared" si="1"/>
        <v>0.23529411764705882</v>
      </c>
      <c r="N11" s="8" t="s">
        <v>43</v>
      </c>
    </row>
    <row r="12" spans="1:14" x14ac:dyDescent="0.25">
      <c r="A12" s="43"/>
      <c r="B12" s="43"/>
      <c r="C12" s="43"/>
      <c r="D12" s="44"/>
      <c r="E12" s="44"/>
      <c r="F12" s="45"/>
      <c r="G12" s="46"/>
      <c r="H12" s="47"/>
      <c r="I12" s="47"/>
      <c r="J12" s="47"/>
      <c r="K12" s="47"/>
      <c r="L12" s="21">
        <v>0</v>
      </c>
      <c r="M12" s="7">
        <f t="shared" si="1"/>
        <v>0</v>
      </c>
      <c r="N12" s="8"/>
    </row>
    <row r="13" spans="1:14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3" zoomScale="90" zoomScaleNormal="90" workbookViewId="0">
      <selection activeCell="C10" sqref="C10"/>
    </sheetView>
  </sheetViews>
  <sheetFormatPr defaultRowHeight="15" x14ac:dyDescent="0.25"/>
  <cols>
    <col min="1" max="1" width="22.140625" customWidth="1"/>
    <col min="2" max="2" width="15" customWidth="1"/>
    <col min="3" max="3" width="20.140625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5" ht="15.75" x14ac:dyDescent="0.2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38.25" x14ac:dyDescent="0.25">
      <c r="A4" s="51" t="s">
        <v>109</v>
      </c>
      <c r="B4" s="51" t="s">
        <v>110</v>
      </c>
      <c r="C4" s="51" t="s">
        <v>111</v>
      </c>
      <c r="D4" s="52">
        <v>1</v>
      </c>
      <c r="E4" s="5" t="s">
        <v>112</v>
      </c>
      <c r="F4" s="5" t="s">
        <v>173</v>
      </c>
      <c r="G4" s="10" t="s">
        <v>170</v>
      </c>
      <c r="H4" s="49">
        <v>3</v>
      </c>
      <c r="I4" s="49">
        <v>3</v>
      </c>
      <c r="J4" s="49">
        <v>5</v>
      </c>
      <c r="K4" s="49">
        <v>0</v>
      </c>
      <c r="L4" s="49">
        <v>5</v>
      </c>
      <c r="M4" s="21">
        <f t="shared" ref="M4:M33" si="0">SUM(H4:L4)</f>
        <v>16</v>
      </c>
      <c r="N4" s="7">
        <f>M4/32</f>
        <v>0.5</v>
      </c>
      <c r="O4" s="8" t="s">
        <v>43</v>
      </c>
    </row>
    <row r="5" spans="1:15" ht="38.25" x14ac:dyDescent="0.25">
      <c r="A5" s="53" t="s">
        <v>113</v>
      </c>
      <c r="B5" s="53" t="s">
        <v>114</v>
      </c>
      <c r="C5" s="53" t="s">
        <v>115</v>
      </c>
      <c r="D5" s="15">
        <v>2</v>
      </c>
      <c r="E5" s="5" t="s">
        <v>112</v>
      </c>
      <c r="F5" s="5" t="s">
        <v>173</v>
      </c>
      <c r="G5" s="10" t="s">
        <v>170</v>
      </c>
      <c r="H5" s="48">
        <v>2</v>
      </c>
      <c r="I5" s="48">
        <v>2</v>
      </c>
      <c r="J5" s="48">
        <v>5</v>
      </c>
      <c r="K5" s="48">
        <v>0</v>
      </c>
      <c r="L5" s="48">
        <v>4</v>
      </c>
      <c r="M5" s="21">
        <f t="shared" si="0"/>
        <v>13</v>
      </c>
      <c r="N5" s="7">
        <f t="shared" ref="N5:N33" si="1">M5/32</f>
        <v>0.40625</v>
      </c>
      <c r="O5" s="8" t="s">
        <v>43</v>
      </c>
    </row>
    <row r="6" spans="1:15" ht="38.25" x14ac:dyDescent="0.25">
      <c r="A6" s="51" t="s">
        <v>116</v>
      </c>
      <c r="B6" s="51" t="s">
        <v>117</v>
      </c>
      <c r="C6" s="51" t="s">
        <v>74</v>
      </c>
      <c r="D6" s="52">
        <v>3</v>
      </c>
      <c r="E6" s="5" t="s">
        <v>112</v>
      </c>
      <c r="F6" s="5" t="s">
        <v>173</v>
      </c>
      <c r="G6" s="10" t="s">
        <v>170</v>
      </c>
      <c r="H6" s="49">
        <v>4</v>
      </c>
      <c r="I6" s="49">
        <v>2</v>
      </c>
      <c r="J6" s="49">
        <v>1</v>
      </c>
      <c r="K6" s="49">
        <v>0</v>
      </c>
      <c r="L6" s="49">
        <v>0</v>
      </c>
      <c r="M6" s="21">
        <f t="shared" si="0"/>
        <v>7</v>
      </c>
      <c r="N6" s="7">
        <f t="shared" si="1"/>
        <v>0.21875</v>
      </c>
      <c r="O6" s="8" t="s">
        <v>43</v>
      </c>
    </row>
    <row r="7" spans="1:15" ht="38.25" x14ac:dyDescent="0.25">
      <c r="A7" s="51" t="s">
        <v>118</v>
      </c>
      <c r="B7" s="51" t="s">
        <v>119</v>
      </c>
      <c r="C7" s="51" t="s">
        <v>54</v>
      </c>
      <c r="D7" s="52">
        <v>4</v>
      </c>
      <c r="E7" s="5" t="s">
        <v>112</v>
      </c>
      <c r="F7" s="5" t="s">
        <v>173</v>
      </c>
      <c r="G7" s="10" t="s">
        <v>170</v>
      </c>
      <c r="H7" s="49">
        <v>1</v>
      </c>
      <c r="I7" s="49">
        <v>0</v>
      </c>
      <c r="J7" s="49">
        <v>1</v>
      </c>
      <c r="K7" s="49">
        <v>1</v>
      </c>
      <c r="L7" s="49">
        <v>0</v>
      </c>
      <c r="M7" s="21">
        <f t="shared" si="0"/>
        <v>3</v>
      </c>
      <c r="N7" s="7">
        <f t="shared" si="1"/>
        <v>9.375E-2</v>
      </c>
      <c r="O7" s="8" t="s">
        <v>43</v>
      </c>
    </row>
    <row r="8" spans="1:15" ht="38.25" x14ac:dyDescent="0.25">
      <c r="A8" s="53" t="s">
        <v>120</v>
      </c>
      <c r="B8" s="53" t="s">
        <v>121</v>
      </c>
      <c r="C8" s="53" t="s">
        <v>122</v>
      </c>
      <c r="D8" s="15">
        <v>5</v>
      </c>
      <c r="E8" s="5" t="s">
        <v>112</v>
      </c>
      <c r="F8" s="5" t="s">
        <v>173</v>
      </c>
      <c r="G8" s="10" t="s">
        <v>170</v>
      </c>
      <c r="H8" s="48">
        <v>4</v>
      </c>
      <c r="I8" s="48">
        <v>1</v>
      </c>
      <c r="J8" s="48">
        <v>1</v>
      </c>
      <c r="K8" s="48">
        <v>0</v>
      </c>
      <c r="L8" s="48">
        <v>0</v>
      </c>
      <c r="M8" s="21">
        <f t="shared" si="0"/>
        <v>6</v>
      </c>
      <c r="N8" s="7">
        <f t="shared" si="1"/>
        <v>0.1875</v>
      </c>
      <c r="O8" s="8" t="s">
        <v>43</v>
      </c>
    </row>
    <row r="9" spans="1:15" ht="38.25" x14ac:dyDescent="0.25">
      <c r="A9" s="53" t="s">
        <v>123</v>
      </c>
      <c r="B9" s="53" t="s">
        <v>124</v>
      </c>
      <c r="C9" s="53" t="s">
        <v>74</v>
      </c>
      <c r="D9" s="15">
        <v>6</v>
      </c>
      <c r="E9" s="9" t="s">
        <v>112</v>
      </c>
      <c r="F9" s="5" t="s">
        <v>173</v>
      </c>
      <c r="G9" s="10" t="s">
        <v>170</v>
      </c>
      <c r="H9" s="48">
        <v>3</v>
      </c>
      <c r="I9" s="48">
        <v>0</v>
      </c>
      <c r="J9" s="48">
        <v>1</v>
      </c>
      <c r="K9" s="48">
        <v>0</v>
      </c>
      <c r="L9" s="48">
        <v>0</v>
      </c>
      <c r="M9" s="21">
        <f t="shared" si="0"/>
        <v>4</v>
      </c>
      <c r="N9" s="7">
        <f t="shared" si="1"/>
        <v>0.125</v>
      </c>
      <c r="O9" s="8" t="s">
        <v>43</v>
      </c>
    </row>
    <row r="10" spans="1:15" ht="38.25" x14ac:dyDescent="0.25">
      <c r="A10" s="53" t="s">
        <v>125</v>
      </c>
      <c r="B10" s="53" t="s">
        <v>126</v>
      </c>
      <c r="C10" s="53" t="s">
        <v>127</v>
      </c>
      <c r="D10" s="15">
        <v>7</v>
      </c>
      <c r="E10" s="9" t="s">
        <v>112</v>
      </c>
      <c r="F10" s="5" t="s">
        <v>173</v>
      </c>
      <c r="G10" s="10" t="s">
        <v>170</v>
      </c>
      <c r="H10" s="48">
        <v>5</v>
      </c>
      <c r="I10" s="48">
        <v>0</v>
      </c>
      <c r="J10" s="48">
        <v>2</v>
      </c>
      <c r="K10" s="48">
        <v>0</v>
      </c>
      <c r="L10" s="48">
        <v>0</v>
      </c>
      <c r="M10" s="21">
        <f t="shared" si="0"/>
        <v>7</v>
      </c>
      <c r="N10" s="7">
        <f t="shared" si="1"/>
        <v>0.21875</v>
      </c>
      <c r="O10" s="8" t="s">
        <v>43</v>
      </c>
    </row>
    <row r="11" spans="1:15" ht="38.25" x14ac:dyDescent="0.25">
      <c r="A11" s="17" t="s">
        <v>128</v>
      </c>
      <c r="B11" s="54" t="s">
        <v>129</v>
      </c>
      <c r="C11" s="54" t="s">
        <v>68</v>
      </c>
      <c r="D11" s="15">
        <v>8</v>
      </c>
      <c r="E11" s="9" t="s">
        <v>112</v>
      </c>
      <c r="F11" s="5" t="s">
        <v>173</v>
      </c>
      <c r="G11" s="10" t="s">
        <v>170</v>
      </c>
      <c r="H11" s="48">
        <v>3</v>
      </c>
      <c r="I11" s="48">
        <v>0</v>
      </c>
      <c r="J11" s="48">
        <v>1</v>
      </c>
      <c r="K11" s="48">
        <v>0</v>
      </c>
      <c r="L11" s="48">
        <v>0</v>
      </c>
      <c r="M11" s="21">
        <f t="shared" si="0"/>
        <v>4</v>
      </c>
      <c r="N11" s="7">
        <f t="shared" si="1"/>
        <v>0.125</v>
      </c>
      <c r="O11" s="8" t="s">
        <v>43</v>
      </c>
    </row>
    <row r="12" spans="1:15" ht="38.25" x14ac:dyDescent="0.25">
      <c r="A12" s="51" t="s">
        <v>130</v>
      </c>
      <c r="B12" s="51" t="s">
        <v>131</v>
      </c>
      <c r="C12" s="51" t="s">
        <v>122</v>
      </c>
      <c r="D12" s="52">
        <v>9</v>
      </c>
      <c r="E12" s="5" t="s">
        <v>112</v>
      </c>
      <c r="F12" s="5" t="s">
        <v>173</v>
      </c>
      <c r="G12" s="10" t="s">
        <v>170</v>
      </c>
      <c r="H12" s="49">
        <v>1</v>
      </c>
      <c r="I12" s="49">
        <v>2</v>
      </c>
      <c r="J12" s="49">
        <v>3</v>
      </c>
      <c r="K12" s="49">
        <v>0</v>
      </c>
      <c r="L12" s="49">
        <v>1</v>
      </c>
      <c r="M12" s="21">
        <f t="shared" si="0"/>
        <v>7</v>
      </c>
      <c r="N12" s="7">
        <f t="shared" si="1"/>
        <v>0.21875</v>
      </c>
      <c r="O12" s="8" t="s">
        <v>43</v>
      </c>
    </row>
    <row r="13" spans="1:15" ht="38.25" x14ac:dyDescent="0.25">
      <c r="A13" s="53" t="s">
        <v>132</v>
      </c>
      <c r="B13" s="53" t="s">
        <v>133</v>
      </c>
      <c r="C13" s="53" t="s">
        <v>90</v>
      </c>
      <c r="D13" s="15">
        <v>10</v>
      </c>
      <c r="E13" s="9" t="s">
        <v>112</v>
      </c>
      <c r="F13" s="5" t="s">
        <v>173</v>
      </c>
      <c r="G13" s="10" t="s">
        <v>170</v>
      </c>
      <c r="H13" s="48">
        <v>3</v>
      </c>
      <c r="I13" s="48">
        <v>0</v>
      </c>
      <c r="J13" s="48">
        <v>2</v>
      </c>
      <c r="K13" s="48">
        <v>2</v>
      </c>
      <c r="L13" s="48">
        <v>0</v>
      </c>
      <c r="M13" s="21">
        <f t="shared" si="0"/>
        <v>7</v>
      </c>
      <c r="N13" s="7">
        <f t="shared" si="1"/>
        <v>0.21875</v>
      </c>
      <c r="O13" s="8" t="s">
        <v>43</v>
      </c>
    </row>
    <row r="14" spans="1:15" ht="38.25" x14ac:dyDescent="0.25">
      <c r="A14" s="17" t="s">
        <v>134</v>
      </c>
      <c r="B14" s="54" t="s">
        <v>135</v>
      </c>
      <c r="C14" s="54" t="s">
        <v>136</v>
      </c>
      <c r="D14" s="15">
        <v>11</v>
      </c>
      <c r="E14" s="9" t="s">
        <v>137</v>
      </c>
      <c r="F14" s="5" t="s">
        <v>173</v>
      </c>
      <c r="G14" s="10" t="s">
        <v>170</v>
      </c>
      <c r="H14" s="48">
        <v>1</v>
      </c>
      <c r="I14" s="48">
        <v>3</v>
      </c>
      <c r="J14" s="48">
        <v>0</v>
      </c>
      <c r="K14" s="48">
        <v>0</v>
      </c>
      <c r="L14" s="48">
        <v>0</v>
      </c>
      <c r="M14" s="21">
        <f t="shared" si="0"/>
        <v>4</v>
      </c>
      <c r="N14" s="7">
        <f t="shared" si="1"/>
        <v>0.125</v>
      </c>
      <c r="O14" s="8" t="s">
        <v>43</v>
      </c>
    </row>
    <row r="15" spans="1:15" ht="38.25" x14ac:dyDescent="0.25">
      <c r="A15" s="14" t="s">
        <v>138</v>
      </c>
      <c r="B15" s="14" t="s">
        <v>139</v>
      </c>
      <c r="C15" s="14" t="s">
        <v>140</v>
      </c>
      <c r="D15" s="15">
        <v>12</v>
      </c>
      <c r="E15" s="50" t="s">
        <v>141</v>
      </c>
      <c r="F15" s="5" t="s">
        <v>173</v>
      </c>
      <c r="G15" s="10" t="s">
        <v>170</v>
      </c>
      <c r="H15" s="18">
        <v>1</v>
      </c>
      <c r="I15" s="18">
        <v>0</v>
      </c>
      <c r="J15" s="18">
        <v>2</v>
      </c>
      <c r="K15" s="18">
        <v>0</v>
      </c>
      <c r="L15" s="18">
        <v>0</v>
      </c>
      <c r="M15" s="21">
        <f t="shared" si="0"/>
        <v>3</v>
      </c>
      <c r="N15" s="7">
        <f t="shared" si="1"/>
        <v>9.375E-2</v>
      </c>
      <c r="O15" s="8" t="s">
        <v>43</v>
      </c>
    </row>
    <row r="16" spans="1:15" ht="38.25" x14ac:dyDescent="0.25">
      <c r="A16" s="53" t="s">
        <v>142</v>
      </c>
      <c r="B16" s="53" t="s">
        <v>143</v>
      </c>
      <c r="C16" s="53" t="s">
        <v>144</v>
      </c>
      <c r="D16" s="15">
        <v>13</v>
      </c>
      <c r="E16" s="9" t="s">
        <v>141</v>
      </c>
      <c r="F16" s="5" t="s">
        <v>173</v>
      </c>
      <c r="G16" s="10" t="s">
        <v>170</v>
      </c>
      <c r="H16" s="11">
        <v>3</v>
      </c>
      <c r="I16" s="11">
        <v>0</v>
      </c>
      <c r="J16" s="11">
        <v>2</v>
      </c>
      <c r="K16" s="11">
        <v>0</v>
      </c>
      <c r="L16" s="11">
        <v>2</v>
      </c>
      <c r="M16" s="21">
        <f t="shared" si="0"/>
        <v>7</v>
      </c>
      <c r="N16" s="7">
        <f t="shared" si="1"/>
        <v>0.21875</v>
      </c>
      <c r="O16" s="8" t="s">
        <v>43</v>
      </c>
    </row>
    <row r="17" spans="1:15" ht="38.25" x14ac:dyDescent="0.25">
      <c r="A17" s="17" t="s">
        <v>145</v>
      </c>
      <c r="B17" s="54" t="s">
        <v>146</v>
      </c>
      <c r="C17" s="54" t="s">
        <v>147</v>
      </c>
      <c r="D17" s="15">
        <v>14</v>
      </c>
      <c r="E17" s="9" t="s">
        <v>141</v>
      </c>
      <c r="F17" s="5" t="s">
        <v>173</v>
      </c>
      <c r="G17" s="10" t="s">
        <v>170</v>
      </c>
      <c r="H17" s="11">
        <v>3</v>
      </c>
      <c r="I17" s="11">
        <v>0</v>
      </c>
      <c r="J17" s="11">
        <v>2</v>
      </c>
      <c r="K17" s="11">
        <v>1</v>
      </c>
      <c r="L17" s="11">
        <v>0</v>
      </c>
      <c r="M17" s="21">
        <f t="shared" si="0"/>
        <v>6</v>
      </c>
      <c r="N17" s="7">
        <f t="shared" si="1"/>
        <v>0.1875</v>
      </c>
      <c r="O17" s="8" t="s">
        <v>43</v>
      </c>
    </row>
    <row r="18" spans="1:15" ht="38.25" x14ac:dyDescent="0.25">
      <c r="A18" s="55" t="s">
        <v>148</v>
      </c>
      <c r="B18" s="53" t="s">
        <v>149</v>
      </c>
      <c r="C18" s="53" t="s">
        <v>150</v>
      </c>
      <c r="D18" s="15">
        <v>15</v>
      </c>
      <c r="E18" s="20" t="s">
        <v>141</v>
      </c>
      <c r="F18" s="5" t="s">
        <v>173</v>
      </c>
      <c r="G18" s="10" t="s">
        <v>170</v>
      </c>
      <c r="H18" s="11">
        <v>4</v>
      </c>
      <c r="I18" s="11">
        <v>0</v>
      </c>
      <c r="J18" s="11">
        <v>3</v>
      </c>
      <c r="K18" s="11">
        <v>0</v>
      </c>
      <c r="L18" s="11">
        <v>0</v>
      </c>
      <c r="M18" s="21">
        <f t="shared" si="0"/>
        <v>7</v>
      </c>
      <c r="N18" s="7">
        <f t="shared" si="1"/>
        <v>0.21875</v>
      </c>
      <c r="O18" s="8" t="s">
        <v>43</v>
      </c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I8" sqref="I8"/>
    </sheetView>
  </sheetViews>
  <sheetFormatPr defaultRowHeight="15" x14ac:dyDescent="0.25"/>
  <cols>
    <col min="1" max="1" width="17.5703125" customWidth="1"/>
    <col min="2" max="2" width="18.140625" customWidth="1"/>
    <col min="3" max="3" width="19.7109375" customWidth="1"/>
    <col min="4" max="4" width="8.42578125" bestFit="1" customWidth="1"/>
    <col min="7" max="7" width="10.42578125" bestFit="1" customWidth="1"/>
    <col min="8" max="8" width="23.42578125" bestFit="1" customWidth="1"/>
    <col min="9" max="9" width="26.140625" bestFit="1" customWidth="1"/>
    <col min="10" max="10" width="24.42578125" bestFit="1" customWidth="1"/>
    <col min="12" max="13" width="12.85546875" bestFit="1" customWidth="1"/>
  </cols>
  <sheetData>
    <row r="1" spans="1:12" ht="23.25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2" ht="15.75" x14ac:dyDescent="0.25">
      <c r="A3" s="38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38.25" x14ac:dyDescent="0.25">
      <c r="A4" s="2" t="s">
        <v>161</v>
      </c>
      <c r="B4" s="2" t="s">
        <v>126</v>
      </c>
      <c r="C4" s="2" t="s">
        <v>152</v>
      </c>
      <c r="D4" s="4">
        <v>1</v>
      </c>
      <c r="E4" s="5">
        <v>10</v>
      </c>
      <c r="F4" s="5" t="s">
        <v>171</v>
      </c>
      <c r="G4" s="10" t="s">
        <v>174</v>
      </c>
      <c r="H4" s="6">
        <v>7</v>
      </c>
      <c r="I4" s="6">
        <v>1</v>
      </c>
      <c r="J4" s="21">
        <f t="shared" ref="J4:J33" si="0">SUM(H4:I4)</f>
        <v>8</v>
      </c>
      <c r="K4" s="7">
        <f>J4/32</f>
        <v>0.25</v>
      </c>
      <c r="L4" s="8" t="s">
        <v>162</v>
      </c>
    </row>
    <row r="5" spans="1:12" ht="38.25" x14ac:dyDescent="0.25">
      <c r="A5" s="3" t="s">
        <v>153</v>
      </c>
      <c r="B5" s="3" t="s">
        <v>154</v>
      </c>
      <c r="C5" s="3" t="s">
        <v>155</v>
      </c>
      <c r="D5" s="9">
        <v>2</v>
      </c>
      <c r="E5" s="9">
        <v>10</v>
      </c>
      <c r="F5" s="5" t="s">
        <v>171</v>
      </c>
      <c r="G5" s="10" t="s">
        <v>174</v>
      </c>
      <c r="H5" s="11">
        <v>1</v>
      </c>
      <c r="I5" s="11">
        <v>0</v>
      </c>
      <c r="J5" s="21">
        <f t="shared" si="0"/>
        <v>1</v>
      </c>
      <c r="K5" s="7">
        <f t="shared" ref="K5:K33" si="1">J5/50</f>
        <v>0.02</v>
      </c>
      <c r="L5" s="8" t="s">
        <v>162</v>
      </c>
    </row>
    <row r="6" spans="1:12" ht="38.25" x14ac:dyDescent="0.25">
      <c r="A6" s="2" t="s">
        <v>156</v>
      </c>
      <c r="B6" s="2" t="s">
        <v>121</v>
      </c>
      <c r="C6" s="2" t="s">
        <v>111</v>
      </c>
      <c r="D6" s="4">
        <v>3</v>
      </c>
      <c r="E6" s="5">
        <v>10</v>
      </c>
      <c r="F6" s="5" t="s">
        <v>171</v>
      </c>
      <c r="G6" s="10" t="s">
        <v>174</v>
      </c>
      <c r="H6" s="6">
        <v>5</v>
      </c>
      <c r="I6" s="6">
        <v>0</v>
      </c>
      <c r="J6" s="21">
        <f t="shared" si="0"/>
        <v>5</v>
      </c>
      <c r="K6" s="7">
        <f t="shared" si="1"/>
        <v>0.1</v>
      </c>
      <c r="L6" s="8" t="s">
        <v>162</v>
      </c>
    </row>
    <row r="7" spans="1:12" ht="38.25" x14ac:dyDescent="0.25">
      <c r="A7" s="2" t="s">
        <v>157</v>
      </c>
      <c r="B7" s="2" t="s">
        <v>129</v>
      </c>
      <c r="C7" s="2" t="s">
        <v>71</v>
      </c>
      <c r="D7" s="4">
        <v>4</v>
      </c>
      <c r="E7" s="5">
        <v>10</v>
      </c>
      <c r="F7" s="5" t="s">
        <v>171</v>
      </c>
      <c r="G7" s="10" t="s">
        <v>174</v>
      </c>
      <c r="H7" s="6">
        <v>6</v>
      </c>
      <c r="I7" s="6">
        <v>0</v>
      </c>
      <c r="J7" s="21">
        <f t="shared" si="0"/>
        <v>6</v>
      </c>
      <c r="K7" s="7">
        <f t="shared" si="1"/>
        <v>0.12</v>
      </c>
      <c r="L7" s="8" t="s">
        <v>162</v>
      </c>
    </row>
    <row r="8" spans="1:12" ht="38.25" x14ac:dyDescent="0.25">
      <c r="A8" s="3" t="s">
        <v>158</v>
      </c>
      <c r="B8" s="3" t="s">
        <v>159</v>
      </c>
      <c r="C8" s="3" t="s">
        <v>160</v>
      </c>
      <c r="D8" s="9">
        <v>5</v>
      </c>
      <c r="E8" s="9">
        <v>10</v>
      </c>
      <c r="F8" s="5" t="s">
        <v>171</v>
      </c>
      <c r="G8" s="10" t="s">
        <v>174</v>
      </c>
      <c r="H8" s="11">
        <v>8</v>
      </c>
      <c r="I8" s="11">
        <v>1</v>
      </c>
      <c r="J8" s="21">
        <f t="shared" si="0"/>
        <v>9</v>
      </c>
      <c r="K8" s="7">
        <f t="shared" si="1"/>
        <v>0.18</v>
      </c>
      <c r="L8" s="8" t="s">
        <v>162</v>
      </c>
    </row>
    <row r="9" spans="1:12" x14ac:dyDescent="0.25">
      <c r="A9" s="3"/>
      <c r="B9" s="3"/>
      <c r="C9" s="3"/>
      <c r="D9" s="9"/>
      <c r="E9" s="9"/>
      <c r="F9" s="5" t="s">
        <v>151</v>
      </c>
      <c r="G9" s="10" t="s">
        <v>151</v>
      </c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5" t="s">
        <v>151</v>
      </c>
      <c r="G10" s="10" t="s">
        <v>151</v>
      </c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H6" sqref="H6"/>
    </sheetView>
  </sheetViews>
  <sheetFormatPr defaultRowHeight="15" x14ac:dyDescent="0.25"/>
  <cols>
    <col min="1" max="1" width="17.5703125" customWidth="1"/>
    <col min="2" max="2" width="18.140625" customWidth="1"/>
    <col min="3" max="3" width="19.7109375" customWidth="1"/>
    <col min="4" max="4" width="8.42578125" bestFit="1" customWidth="1"/>
    <col min="7" max="7" width="10.42578125" bestFit="1" customWidth="1"/>
    <col min="8" max="8" width="23.42578125" bestFit="1" customWidth="1"/>
    <col min="9" max="9" width="26.140625" bestFit="1" customWidth="1"/>
    <col min="10" max="10" width="24.42578125" bestFit="1" customWidth="1"/>
    <col min="12" max="13" width="12.85546875" bestFit="1" customWidth="1"/>
  </cols>
  <sheetData>
    <row r="1" spans="1:12" ht="23.25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2" ht="15.75" x14ac:dyDescent="0.25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38.25" x14ac:dyDescent="0.25">
      <c r="A4" s="2" t="s">
        <v>163</v>
      </c>
      <c r="B4" s="2" t="s">
        <v>164</v>
      </c>
      <c r="C4" s="2" t="s">
        <v>68</v>
      </c>
      <c r="D4" s="4">
        <v>1</v>
      </c>
      <c r="E4" s="5">
        <v>11</v>
      </c>
      <c r="F4" s="5" t="s">
        <v>171</v>
      </c>
      <c r="G4" s="10" t="s">
        <v>175</v>
      </c>
      <c r="H4" s="6">
        <v>8</v>
      </c>
      <c r="I4" s="6">
        <v>0</v>
      </c>
      <c r="J4" s="21">
        <f t="shared" ref="J4:J33" si="0">SUM(H4:I4)</f>
        <v>8</v>
      </c>
      <c r="K4" s="7">
        <f>J4/32</f>
        <v>0.25</v>
      </c>
      <c r="L4" s="8" t="s">
        <v>43</v>
      </c>
    </row>
    <row r="5" spans="1:12" ht="38.25" x14ac:dyDescent="0.25">
      <c r="A5" s="3" t="s">
        <v>165</v>
      </c>
      <c r="B5" s="3" t="s">
        <v>166</v>
      </c>
      <c r="C5" s="3" t="s">
        <v>87</v>
      </c>
      <c r="D5" s="9">
        <v>2</v>
      </c>
      <c r="E5" s="9">
        <v>11</v>
      </c>
      <c r="F5" s="5" t="s">
        <v>171</v>
      </c>
      <c r="G5" s="10" t="s">
        <v>175</v>
      </c>
      <c r="H5" s="11">
        <v>13</v>
      </c>
      <c r="I5" s="11">
        <v>2</v>
      </c>
      <c r="J5" s="21">
        <f t="shared" si="0"/>
        <v>15</v>
      </c>
      <c r="K5" s="7">
        <f t="shared" ref="K5:K33" si="1">J5/32</f>
        <v>0.46875</v>
      </c>
      <c r="L5" s="8" t="s">
        <v>43</v>
      </c>
    </row>
    <row r="6" spans="1:12" ht="38.25" x14ac:dyDescent="0.25">
      <c r="A6" s="2" t="s">
        <v>167</v>
      </c>
      <c r="B6" s="2" t="s">
        <v>168</v>
      </c>
      <c r="C6" s="2" t="s">
        <v>169</v>
      </c>
      <c r="D6" s="4">
        <v>3</v>
      </c>
      <c r="E6" s="5">
        <v>11</v>
      </c>
      <c r="F6" s="5" t="s">
        <v>171</v>
      </c>
      <c r="G6" s="10" t="s">
        <v>175</v>
      </c>
      <c r="H6" s="6">
        <v>9</v>
      </c>
      <c r="I6" s="6">
        <v>0</v>
      </c>
      <c r="J6" s="21">
        <f t="shared" si="0"/>
        <v>9</v>
      </c>
      <c r="K6" s="7">
        <f t="shared" si="1"/>
        <v>0.28125</v>
      </c>
      <c r="L6" s="8" t="s">
        <v>43</v>
      </c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2022-09-22T17:21:23Z</dcterms:modified>
</cp:coreProperties>
</file>